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fratk\Desktop\פרסום בנעמה\"/>
    </mc:Choice>
  </mc:AlternateContent>
  <bookViews>
    <workbookView xWindow="0" yWindow="0" windowWidth="28800" windowHeight="12330"/>
  </bookViews>
  <sheets>
    <sheet name="גיליון1" sheetId="1"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90" i="1" l="1"/>
  <c r="F92" i="1" s="1"/>
  <c r="F89" i="1"/>
  <c r="I84" i="1"/>
  <c r="I85" i="1" s="1"/>
  <c r="F73" i="1"/>
  <c r="F72" i="1"/>
  <c r="F71" i="1"/>
  <c r="F70" i="1"/>
  <c r="F69" i="1"/>
  <c r="F68" i="1"/>
  <c r="F67" i="1"/>
  <c r="F66" i="1"/>
  <c r="F65" i="1"/>
  <c r="F64" i="1"/>
  <c r="F63" i="1"/>
  <c r="F62" i="1"/>
  <c r="F61" i="1"/>
  <c r="F60" i="1"/>
  <c r="F59" i="1"/>
  <c r="F58" i="1"/>
  <c r="F57" i="1"/>
  <c r="F56" i="1"/>
  <c r="F55" i="1"/>
  <c r="F54" i="1"/>
  <c r="F53" i="1"/>
  <c r="F52" i="1"/>
  <c r="F51" i="1"/>
  <c r="F50" i="1"/>
  <c r="F49" i="1"/>
  <c r="F48" i="1"/>
  <c r="F45" i="1"/>
  <c r="F44" i="1"/>
  <c r="F43" i="1"/>
  <c r="F42" i="1"/>
  <c r="F41" i="1"/>
  <c r="F37" i="1"/>
  <c r="F36" i="1"/>
  <c r="F33" i="1"/>
  <c r="F32" i="1"/>
  <c r="F29" i="1"/>
  <c r="F28" i="1"/>
  <c r="F27" i="1"/>
  <c r="F26" i="1"/>
  <c r="F25" i="1"/>
  <c r="F22" i="1"/>
  <c r="F19" i="1"/>
  <c r="F18" i="1"/>
  <c r="F17" i="1"/>
  <c r="F16" i="1"/>
  <c r="F15" i="1"/>
  <c r="F14" i="1"/>
  <c r="F13" i="1"/>
  <c r="F12" i="1"/>
  <c r="F11" i="1"/>
  <c r="F10" i="1"/>
  <c r="F9" i="1"/>
  <c r="F8" i="1"/>
  <c r="F7" i="1"/>
  <c r="F77" i="1" s="1"/>
  <c r="F94" i="1" l="1"/>
  <c r="F95" i="1" l="1"/>
  <c r="F96" i="1" s="1"/>
</calcChain>
</file>

<file path=xl/sharedStrings.xml><?xml version="1.0" encoding="utf-8"?>
<sst xmlns="http://schemas.openxmlformats.org/spreadsheetml/2006/main" count="247" uniqueCount="172">
  <si>
    <t>הצעת מחיר</t>
  </si>
  <si>
    <t>מספר</t>
  </si>
  <si>
    <t>תאור</t>
  </si>
  <si>
    <t>יח' מידה</t>
  </si>
  <si>
    <t>כמות</t>
  </si>
  <si>
    <t>מחיר</t>
  </si>
  <si>
    <t>סה"כ</t>
  </si>
  <si>
    <t>00.00.0000</t>
  </si>
  <si>
    <t>בי"ח הילל יפה - שינוי חדר קרור במטבח</t>
  </si>
  <si>
    <t/>
  </si>
  <si>
    <t>02.00.0000</t>
  </si>
  <si>
    <t>עבודות בטון</t>
  </si>
  <si>
    <t>.</t>
  </si>
  <si>
    <t>02.00.0001</t>
  </si>
  <si>
    <t>הערות: 1. סוג הבטון ב-.30 2. העבודה בתוך מבנה קיים. 3. היציקות מתחת לתקרה קיימת.</t>
  </si>
  <si>
    <t>הערה</t>
  </si>
  <si>
    <t>02.00.0010</t>
  </si>
  <si>
    <t>השלמת יציקת בטון מוחלק מסוג CLSM בעובי 2 ס"מ בקטעים קטנים מעל רצפה קיימת. (חוזק הבטון 2 מגפ"ס).</t>
  </si>
  <si>
    <t xml:space="preserve"> מ"ר</t>
  </si>
  <si>
    <t>02.00.0020</t>
  </si>
  <si>
    <t>יציקת חגורות בטון במידות 15/24 ס"מ מעל פני בטון רצפה קיימת, מתחת למחיצות חדשות.</t>
  </si>
  <si>
    <t xml:space="preserve"> מ"ק</t>
  </si>
  <si>
    <t>02.00.0030</t>
  </si>
  <si>
    <t>יציקת השלמות יציקה אנכית קטנות במידות שונות בצמוד לפתחים קיימים, בתוך קירות קיימים, ובתוך פתחים קיימים, במידות שונות.</t>
  </si>
  <si>
    <t>02.00.0040</t>
  </si>
  <si>
    <t>יציקת עמודוני בטון ברוחב 10-15 ס"מ בתוך קירות בניה חדשים כולל בקצוות הקירות.</t>
  </si>
  <si>
    <t>02.00.0050</t>
  </si>
  <si>
    <t>יציקת חגורות בטון בקירות בנויים בעובי 10-15 ס"מ כולל מעל פתחים.</t>
  </si>
  <si>
    <t>02.00.0060</t>
  </si>
  <si>
    <t>ברזל זיון לבטונים מסוג מצולע, עגול או רשתות מצולעות מרותכות.</t>
  </si>
  <si>
    <t xml:space="preserve"> טון</t>
  </si>
  <si>
    <t>02.00.0070</t>
  </si>
  <si>
    <t>קידוח בבטון קיים לעומק 20 ס"מ (אופקי או אנכי) ועיגון מוטות זיון חדשים בקוטר 8 מ"מ ובאורך 50 ס"מ לעומק הקידוח בבטון. העבודה כוללת קידוח ועיגון המוטות בבטון באמצעות מריחת המוטות המעוגנים בחומר מסוג "סיקה אנקורפיקס 3001" לכל עומק הקידוח. הזיון עצמו נמדד לפי סעיף זה.</t>
  </si>
  <si>
    <t xml:space="preserve"> יח'</t>
  </si>
  <si>
    <t>02.00.0080</t>
  </si>
  <si>
    <t>כנ"ל, אך מוטות בקוטר 10 מ"מ.</t>
  </si>
  <si>
    <t>02.00.0090</t>
  </si>
  <si>
    <t>קידוח חור בקוטר "6 לעומק עד 30 ס"מ בתוך בטון קיים.</t>
  </si>
  <si>
    <t>02.00.0100</t>
  </si>
  <si>
    <t>יציקת השלמת בטון בעובי 8 ס"מ מבטון ב-30 מעל רצפה קיימת.</t>
  </si>
  <si>
    <t>02.00.0110</t>
  </si>
  <si>
    <t>הריסה ופינוי של משטח ריצוף קיים (כולל שכבת החול) וניקוי פני הבטון הקיים.</t>
  </si>
  <si>
    <t>02.00.0120</t>
  </si>
  <si>
    <t>הריסת מחיצות בנויות, כולל חגורות בטון קיימות בהם, בעובי 10-15 ס"מ.</t>
  </si>
  <si>
    <t>02.00.0130</t>
  </si>
  <si>
    <t>קונסטרוקצית פלדה מגולוונת וצבועה לפי המפרט, הכוללת עמודים וקורות במידות שונות, וכן אלמנטי תמיכה נוספים, פלטקות עיגון, אלמנטי חיזוק שונים, פחי פלדה, ברגים שונים לעיגון אלמנטי פלדה לבטון וכד'. הפרופילים מסוג RHS בחתכים שונים ופרופילים מקצועיים אחרים לפי פרטים בתכניות. העבודה כוללת גם מערכת בדיקות לפי המפרט.</t>
  </si>
  <si>
    <t>04.00.0000</t>
  </si>
  <si>
    <t>עבודות בניה</t>
  </si>
  <si>
    <t>04.00.0010</t>
  </si>
  <si>
    <t>בניית מחיצות מבלוקי בטון חלולים (3 חורים) בעובי 15 ס"מ.</t>
  </si>
  <si>
    <t>05.00.0000</t>
  </si>
  <si>
    <t>עבודות איטום</t>
  </si>
  <si>
    <t>05.00.0010</t>
  </si>
  <si>
    <t>איטום רצפה במערכת הכוללת יישום פריימר ומריחת ביטומן חם בעובי 6 מ"מ, ובנוסף השלמת יריעה ביטומנית בעובי 5 מ"מ מולחמת.</t>
  </si>
  <si>
    <t>05.00.0020</t>
  </si>
  <si>
    <t>מריחת צמנט אטימה פולימרי דו רכיבי מסוג "סיקה טופ 107 אלסטיק" לאיטום סדקים בבטון של רצפה ו/או קטעי קירות סדוקים. הביצוע ב-2 שכבות בכמות של 1 ק"ג/מ"ר כל שכבה.</t>
  </si>
  <si>
    <t>05.00.0030</t>
  </si>
  <si>
    <t>יציקת פוליאוריתן מוקצף בעובי 2 ס"מ, כולל השלמת נייר טול מעל.</t>
  </si>
  <si>
    <t>05.00.0040</t>
  </si>
  <si>
    <t>איטום צמנטי מעל שכבת בטון מזויין בשיפועים באמצעות 2 שכבות של "סיקה טופ-סיל 107". כמות החומר ליישום 2 ק"ג/מ"ר בכל שכבה.</t>
  </si>
  <si>
    <t>05.00.0050</t>
  </si>
  <si>
    <t>שכבת הרבצה צמנטית בעובי 10 מ"מ תוצרת "תרמוקיר" החורשים מסוג "תרמוקיר PL100S" בתוספת מוסף מסוג "סיקה 1".</t>
  </si>
  <si>
    <t>09.00.0000</t>
  </si>
  <si>
    <t>עבודות טיח</t>
  </si>
  <si>
    <t>09.00.0010</t>
  </si>
  <si>
    <t>טיח פנים על קירות חדשים ב-2 שכבות.</t>
  </si>
  <si>
    <t>09.00.0020</t>
  </si>
  <si>
    <t>תיקוני טיח על קירות קיימים ובתחתית תקרה קיימת.</t>
  </si>
  <si>
    <t>קומפ'</t>
  </si>
  <si>
    <t>10.00.0000</t>
  </si>
  <si>
    <t>עבודות ריצוף</t>
  </si>
  <si>
    <t>10.00.0009</t>
  </si>
  <si>
    <t>חיפוי קירות פנים באריחי גרניט פרצלן /קרמיקה במידות 15/60 ס"מ , מחיר יסוד 60 ₪ / מ"ר</t>
  </si>
  <si>
    <t>מ"ר</t>
  </si>
  <si>
    <t>10.00.0010</t>
  </si>
  <si>
    <t>ריצוף באריחי טרצו במידות 20/20 ס"מ בגוון לבן דוגמת הקיים במקום.</t>
  </si>
  <si>
    <t>24.00.0000</t>
  </si>
  <si>
    <t>עבודות פירוק והריסה</t>
  </si>
  <si>
    <t>24.00.0001</t>
  </si>
  <si>
    <t>הערות: 1. מחירי עבודות ההריסה והפירוק כוללים את כל הנדרש לפי המפרט המיוחד בשלבי העבודה השונים, כולל פינוי פסולת מהאתר למקום שפך מאושר. 2. כל אלמנטי הבטון הנועדים להריסה הם אלמנטי בטון מזויין. 3. סטיות בגובה, שטח, רוחב ובכל מידה אחרת של אלמנטים הנועדים להריסה, לא משנים את מחירי היחידה. 4. הריסת האלמנטים המצויינים היא הריסה קומפלט, כולל כל האלמנטים הקשורים לאלמנט המצויין.</t>
  </si>
  <si>
    <t>24.00.0010</t>
  </si>
  <si>
    <t>חציבת פתח בקיר בנוי קיים בעובי 15-10 ס"מ במידות שונות עד לשטח פתח של 2 מ"ר.</t>
  </si>
  <si>
    <t>24.00.0020</t>
  </si>
  <si>
    <t>חציבת שקע בקיר בטון קיים. רוחב השקע 10 ס"מ, העומק 5 ס"מ.</t>
  </si>
  <si>
    <t xml:space="preserve"> מטר</t>
  </si>
  <si>
    <t>24.00.0030</t>
  </si>
  <si>
    <t>חציבת בטון שיפועים ברצפה קיימת בגובה 20 ס"מ.</t>
  </si>
  <si>
    <t>24.00.0040</t>
  </si>
  <si>
    <t>עבודות סיתות של שכבות טיח ובטון בתחתית תקרה קיימת בכל מקום שנדרש ע"י המפקח כדי לאפשר סימון מיקום של כל הצלעות, לצורך קידוחים בצלעות מתחת לתקרה בהתאם לנדרש בתכנון. העבודה תבוצע בכל הקטעים בקומה שבה ידרש הסיתות והסימון לפי הנחיות המפקח. המחיר כולל גם מדידה וסימון של כל הצלעות מתחת לתקרה. העבודה בתחום של 10 מ"ר.</t>
  </si>
  <si>
    <t>24.00.0050</t>
  </si>
  <si>
    <t xml:space="preserve">חיתוך ושינוי צינור ניקוז / ביוב קיים בקוטר עד "8, כולל זויות מתאימות לצורך העברתו דרך פתח חדש בקיר במפלס מעל תקרת חדר הקרור.(קידוח הפתח נמדד לחוד) וחיבורו לשוחה קיימת מחוץ למבנה לרבות כל העבודות הדרושות לחבור הקו הקיים לשוחה </t>
  </si>
  <si>
    <t xml:space="preserve">השלמת סעיפים </t>
  </si>
  <si>
    <t>2.06.60.10.9060</t>
  </si>
  <si>
    <t xml:space="preserve">פירוק משקוף דלת מנירוסטה כולל חציבה בקיר והגדלת פתח בהתאם לנדרש </t>
  </si>
  <si>
    <t>יח</t>
  </si>
  <si>
    <t>2.06.60.10.9065</t>
  </si>
  <si>
    <t>פירוק כנף של דלת עץ</t>
  </si>
  <si>
    <t>2.06.60.40.9010</t>
  </si>
  <si>
    <t xml:space="preserve">פירוק חלונות/רפפות / חלון קבוע פח ומשקופיהם לרבות כל עבודה נדרשת לרבות חציבה בקיר בטון ושימוש בכל כלי ואביזר לצורך ביצוע העבודה  </t>
  </si>
  <si>
    <t>2.06.60.51.9020</t>
  </si>
  <si>
    <t>פירוק סורגי פלדה לחלונות המבוטנים בקירות</t>
  </si>
  <si>
    <t>2.10.60.70.9010</t>
  </si>
  <si>
    <t xml:space="preserve">פירוק אדני חלון קיימים בחלונות </t>
  </si>
  <si>
    <t xml:space="preserve">יח </t>
  </si>
  <si>
    <t>2.06.30.40.1290</t>
  </si>
  <si>
    <t xml:space="preserve">משקוף מפלב"מ 316 (נירוסטה) לפתח דלת כולל התקנה וביטון לרבות צירים </t>
  </si>
  <si>
    <t>2.06.10.10.0540</t>
  </si>
  <si>
    <t xml:space="preserve">דלת עם מילוי 100% עץ לבן, חד כנפית לפתיחה צירית , קנט גושני בצידי הדלת , מעטפת דלת דיקט "סנדוויץ" 8 מ"מ ציפוי פורמייקה דו צדדית עובי 0.6 מ"מ גוון בהתאם לבחירת המזמין   כדוגמת הדלתות הקיימות במטבח  כולל עטיפת נירוסטה מסביב לכנף הדלת  </t>
  </si>
  <si>
    <t>3.15.60.10.9170</t>
  </si>
  <si>
    <t xml:space="preserve">פירוק והתקנה מחדש של יחידת מזגן מפוצל לרבות כל העבודה והאבזרים הדרושים כולל הוצאת ניקוז </t>
  </si>
  <si>
    <t>3.15.60.10.9815</t>
  </si>
  <si>
    <t>פירוק והתקנת מערכת חיווט מלאה חדשה למזגן</t>
  </si>
  <si>
    <t>3.08.67.30.9700</t>
  </si>
  <si>
    <t xml:space="preserve">פירוק נקודות חשמל בשני החדרים  (כח, מאור, מתח נמוך) </t>
  </si>
  <si>
    <t>3.08.67.30.9702</t>
  </si>
  <si>
    <t xml:space="preserve">פירוק גופי תארוה קיימים לרבות התקנתם מחדש כולל כל עבודה נדרשת </t>
  </si>
  <si>
    <t>6.60.10.28.0084</t>
  </si>
  <si>
    <t>צוות שרברבים - 2 פועלים (שרברב מקצועי וע</t>
  </si>
  <si>
    <t>יום</t>
  </si>
  <si>
    <t>6.60.10.10.0020</t>
  </si>
  <si>
    <t>פועל בנין פשוט</t>
  </si>
  <si>
    <t>שעה</t>
  </si>
  <si>
    <t>6.60.10.30.0090</t>
  </si>
  <si>
    <t>חשמלאי מוסמך</t>
  </si>
  <si>
    <t>6.60.10.30.0105</t>
  </si>
  <si>
    <t>צוות חשמלאים - 2 פועלים (חשמלאי מוסמך וע</t>
  </si>
  <si>
    <t>6.60.10.31.0106</t>
  </si>
  <si>
    <t>טכנאי למערכות כיבוי אש</t>
  </si>
  <si>
    <t>6.69.10.30.0010</t>
  </si>
  <si>
    <t xml:space="preserve">השכרה, הובלה ופינוי של מכולת פסולת </t>
  </si>
  <si>
    <t>6.60.10.37.0132</t>
  </si>
  <si>
    <t>פועל מקצועי לעבודות איטום</t>
  </si>
  <si>
    <t>2.05.04.40.7777</t>
  </si>
  <si>
    <t xml:space="preserve">סגירת פתח צינור בקיר בקוטר עד 8 " כולל ביצוע עבודות איטום ע"י יריעות ביטומניות  או כל חומר איטום נוסף לצורך אטימת הפתח בקיר </t>
  </si>
  <si>
    <t>3.07.61.20.9010</t>
  </si>
  <si>
    <t xml:space="preserve">פירוק  / העתקת לשימוש חוזר  מתזים (ספרינקלר)  לכיבוי אש במים לרבות פירוק ספחים , צינורות אבזרים ומתזים . המחיר עבור עבודה מושלמת כולל ניקוז מים ממערכת קיימת ביצוע העבודה ומילוי מים מחדש במערכת .  </t>
  </si>
  <si>
    <t>3.07.61.20.9020</t>
  </si>
  <si>
    <t>ביטול מתז (ספרינקלר) לרבות סגירת הנקודה</t>
  </si>
  <si>
    <t>2.11.10.50.0301</t>
  </si>
  <si>
    <t>צבע "פוליאור" או ש"ע על טיח פנים או גבס</t>
  </si>
  <si>
    <t>3.07.66.10.9010</t>
  </si>
  <si>
    <t>חפירה בקרקע לגילוי צינור מים או ביוב ( חפירה ידנית או מכנית )  לרבות חשיפת הצינור מכל צדדיו והחזרת האדמה החפורה לאחר תיקון או פירוק הקו תוך הידוק מלא .</t>
  </si>
  <si>
    <t>3.07.66.10.9011</t>
  </si>
  <si>
    <t xml:space="preserve">חפירה לגילוי שוחות ניקוז / ביוב (חפירה ידנית או מכנית) </t>
  </si>
  <si>
    <t>3.07.66.10.9100</t>
  </si>
  <si>
    <t>פירוק צנרת ביוב / ניקוז  קיימת לרבות חיתוך , ניסור ואבזרי תלייה</t>
  </si>
  <si>
    <t>מטר</t>
  </si>
  <si>
    <t>3.07.66.10.9300</t>
  </si>
  <si>
    <t>ניתוק קו ביוב/ ניקוז קיים עד קוטר "8 (200 מ"מ) משוחה קיימת כולל אטימת וסגירת הפתח בשוחה בטיט וצמנט</t>
  </si>
  <si>
    <t xml:space="preserve">סה"כ לא כולל מע"מ (₪) </t>
  </si>
  <si>
    <t>הלל יפה / מטבח ראשי / חדר הקפאה</t>
  </si>
  <si>
    <t>מידות</t>
  </si>
  <si>
    <t>מחיר (₪)</t>
  </si>
  <si>
    <t>גובה</t>
  </si>
  <si>
    <t>רוחב</t>
  </si>
  <si>
    <t>אורך</t>
  </si>
  <si>
    <t>שטח במ"ר</t>
  </si>
  <si>
    <t>ליחידה</t>
  </si>
  <si>
    <t>לכמות</t>
  </si>
  <si>
    <t>קומת קרקע</t>
  </si>
  <si>
    <t xml:space="preserve">חדר הקפאה לרבות מערכת הקפאה קומפלט' בהתאם למפרטים מיוחדים מצורפים למכרז  </t>
  </si>
  <si>
    <t xml:space="preserve">מערכות קירור לחדר הקפאה </t>
  </si>
  <si>
    <t xml:space="preserve">יחידה </t>
  </si>
  <si>
    <t xml:space="preserve">כמות </t>
  </si>
  <si>
    <t xml:space="preserve">מחיר יחידה </t>
  </si>
  <si>
    <t xml:space="preserve">סה"כ </t>
  </si>
  <si>
    <t>הו"ה מערכת קירור מושלמת הכוללת מפזר קור, יח' עיבוי, צנרת גז וחשמל, קרר ושמן, מאייד, נקוז, מערכת חשמל ופיקוד וכו' כמוגדר במפרט ובתוכניות. החדר 20 מ"ר, תפוקת המערכת 2 טון קירור.</t>
  </si>
  <si>
    <t>קומפלט</t>
  </si>
  <si>
    <t>מערכת חשמל מושלמת הכולל לוח כח ופיקוד, אינסטלציה חשמלית, תאורה וכו – הכל מושלם כמתואר במפרט</t>
  </si>
  <si>
    <t xml:space="preserve">שירות ואחריות מלא לשלוש שנים כלול במחירי הציוד </t>
  </si>
  <si>
    <t>מע"מ 17%</t>
  </si>
  <si>
    <t xml:space="preserve">סה"כ כולל מע"מ (₪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</si>
</sst>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 #,##0.00_ ;_ * \-#,##0.00_ ;_ * &quot;-&quot;??_ ;_ @_ "/>
    <numFmt numFmtId="164" formatCode="#,###,##0.000"/>
    <numFmt numFmtId="165" formatCode="#,###,##0.00"/>
  </numFmts>
  <fonts count="8" x14ac:knownFonts="1">
    <font>
      <sz val="11"/>
      <color theme="1"/>
      <name val="Arial"/>
      <family val="2"/>
      <charset val="177"/>
      <scheme val="minor"/>
    </font>
    <font>
      <sz val="11"/>
      <color theme="1"/>
      <name val="Arial"/>
      <family val="2"/>
      <charset val="177"/>
      <scheme val="minor"/>
    </font>
    <font>
      <sz val="11"/>
      <color rgb="FF0000FF"/>
      <name val="Arial"/>
      <family val="2"/>
      <charset val="177"/>
      <scheme val="minor"/>
    </font>
    <font>
      <b/>
      <sz val="11"/>
      <color theme="1"/>
      <name val="Arial"/>
      <family val="2"/>
      <scheme val="minor"/>
    </font>
    <font>
      <sz val="11"/>
      <name val="Arial"/>
      <family val="2"/>
      <charset val="177"/>
      <scheme val="minor"/>
    </font>
    <font>
      <b/>
      <sz val="12"/>
      <color theme="1"/>
      <name val="Arial"/>
      <family val="2"/>
      <scheme val="minor"/>
    </font>
    <font>
      <sz val="11"/>
      <color theme="1"/>
      <name val="Arial"/>
      <family val="2"/>
      <scheme val="minor"/>
    </font>
    <font>
      <b/>
      <sz val="11"/>
      <color rgb="FFFF0000"/>
      <name val="Arial"/>
      <family val="2"/>
      <scheme val="minor"/>
    </font>
  </fonts>
  <fills count="12">
    <fill>
      <patternFill patternType="none"/>
    </fill>
    <fill>
      <patternFill patternType="gray125"/>
    </fill>
    <fill>
      <patternFill patternType="solid">
        <fgColor theme="9" tint="0.59999389629810485"/>
        <bgColor indexed="64"/>
      </patternFill>
    </fill>
    <fill>
      <patternFill patternType="solid">
        <fgColor theme="8" tint="0.39997558519241921"/>
        <bgColor indexed="64"/>
      </patternFill>
    </fill>
    <fill>
      <patternFill patternType="solid">
        <fgColor theme="2" tint="-0.249977111117893"/>
        <bgColor indexed="64"/>
      </patternFill>
    </fill>
    <fill>
      <patternFill patternType="solid">
        <fgColor theme="0"/>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s>
  <borders count="5">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s>
  <cellStyleXfs count="2">
    <xf numFmtId="0" fontId="0" fillId="0" borderId="0"/>
    <xf numFmtId="43" fontId="1" fillId="0" borderId="0" applyFont="0" applyFill="0" applyBorder="0" applyAlignment="0" applyProtection="0"/>
  </cellStyleXfs>
  <cellXfs count="87">
    <xf numFmtId="0" fontId="0" fillId="0" borderId="0" xfId="0"/>
    <xf numFmtId="0" fontId="0" fillId="0" borderId="1" xfId="0" applyBorder="1"/>
    <xf numFmtId="0" fontId="2" fillId="0" borderId="1" xfId="0" applyFont="1" applyBorder="1"/>
    <xf numFmtId="49" fontId="2" fillId="0" borderId="1" xfId="0" applyNumberFormat="1" applyFont="1" applyBorder="1" applyAlignment="1">
      <alignment horizontal="right" wrapText="1"/>
    </xf>
    <xf numFmtId="164" fontId="2" fillId="0" borderId="1" xfId="0" applyNumberFormat="1" applyFont="1" applyBorder="1"/>
    <xf numFmtId="165" fontId="2" fillId="0" borderId="1" xfId="0" applyNumberFormat="1" applyFont="1" applyBorder="1"/>
    <xf numFmtId="165" fontId="0" fillId="0" borderId="0" xfId="0" applyNumberFormat="1"/>
    <xf numFmtId="49" fontId="3" fillId="0" borderId="1" xfId="0" applyNumberFormat="1" applyFont="1" applyBorder="1" applyAlignment="1">
      <alignment horizontal="left"/>
    </xf>
    <xf numFmtId="49" fontId="3" fillId="0" borderId="1" xfId="0" applyNumberFormat="1" applyFont="1" applyBorder="1" applyAlignment="1">
      <alignment horizontal="right" wrapText="1"/>
    </xf>
    <xf numFmtId="49" fontId="0" fillId="0" borderId="1" xfId="0" applyNumberFormat="1" applyBorder="1" applyAlignment="1">
      <alignment horizontal="right" wrapText="1"/>
    </xf>
    <xf numFmtId="164" fontId="0" fillId="0" borderId="1" xfId="0" applyNumberFormat="1" applyBorder="1"/>
    <xf numFmtId="165" fontId="0" fillId="0" borderId="1" xfId="0" applyNumberFormat="1" applyBorder="1"/>
    <xf numFmtId="49" fontId="0" fillId="2" borderId="1" xfId="0" applyNumberFormat="1" applyFill="1" applyBorder="1" applyAlignment="1">
      <alignment horizontal="left"/>
    </xf>
    <xf numFmtId="49" fontId="0" fillId="2" borderId="1" xfId="0" applyNumberFormat="1" applyFill="1" applyBorder="1" applyAlignment="1">
      <alignment horizontal="right" wrapText="1"/>
    </xf>
    <xf numFmtId="164" fontId="0" fillId="2" borderId="1" xfId="0" applyNumberFormat="1" applyFill="1" applyBorder="1"/>
    <xf numFmtId="165" fontId="0" fillId="2" borderId="1" xfId="0" applyNumberFormat="1" applyFill="1" applyBorder="1"/>
    <xf numFmtId="49" fontId="0" fillId="0" borderId="1" xfId="0" applyNumberFormat="1" applyBorder="1" applyAlignment="1">
      <alignment horizontal="left"/>
    </xf>
    <xf numFmtId="165" fontId="0" fillId="0" borderId="1" xfId="0" applyNumberFormat="1" applyBorder="1" applyProtection="1">
      <protection locked="0"/>
    </xf>
    <xf numFmtId="49" fontId="0" fillId="3" borderId="1" xfId="0" applyNumberFormat="1" applyFill="1" applyBorder="1" applyAlignment="1">
      <alignment horizontal="left"/>
    </xf>
    <xf numFmtId="49" fontId="0" fillId="3" borderId="1" xfId="0" applyNumberFormat="1" applyFill="1" applyBorder="1" applyAlignment="1">
      <alignment horizontal="right" wrapText="1"/>
    </xf>
    <xf numFmtId="164" fontId="0" fillId="3" borderId="1" xfId="0" applyNumberFormat="1" applyFill="1" applyBorder="1"/>
    <xf numFmtId="165" fontId="0" fillId="3" borderId="1" xfId="0" applyNumberFormat="1" applyFill="1" applyBorder="1" applyProtection="1">
      <protection locked="0"/>
    </xf>
    <xf numFmtId="165" fontId="0" fillId="3" borderId="1" xfId="0" applyNumberFormat="1" applyFill="1" applyBorder="1"/>
    <xf numFmtId="49" fontId="0" fillId="4" borderId="1" xfId="0" applyNumberFormat="1" applyFill="1" applyBorder="1" applyAlignment="1">
      <alignment horizontal="left"/>
    </xf>
    <xf numFmtId="49" fontId="0" fillId="4" borderId="1" xfId="0" applyNumberFormat="1" applyFill="1" applyBorder="1" applyAlignment="1">
      <alignment horizontal="right" wrapText="1"/>
    </xf>
    <xf numFmtId="164" fontId="0" fillId="4" borderId="1" xfId="0" applyNumberFormat="1" applyFill="1" applyBorder="1"/>
    <xf numFmtId="165" fontId="0" fillId="4" borderId="1" xfId="0" applyNumberFormat="1" applyFill="1" applyBorder="1" applyProtection="1">
      <protection locked="0"/>
    </xf>
    <xf numFmtId="165" fontId="0" fillId="4" borderId="1" xfId="0" applyNumberFormat="1" applyFill="1" applyBorder="1"/>
    <xf numFmtId="165" fontId="0" fillId="5" borderId="0" xfId="0" applyNumberFormat="1" applyFill="1"/>
    <xf numFmtId="0" fontId="0" fillId="5" borderId="0" xfId="0" applyFill="1"/>
    <xf numFmtId="49" fontId="0" fillId="6" borderId="1" xfId="0" applyNumberFormat="1" applyFill="1" applyBorder="1" applyAlignment="1">
      <alignment horizontal="left"/>
    </xf>
    <xf numFmtId="49" fontId="0" fillId="6" borderId="1" xfId="0" applyNumberFormat="1" applyFill="1" applyBorder="1" applyAlignment="1">
      <alignment horizontal="right" wrapText="1"/>
    </xf>
    <xf numFmtId="164" fontId="0" fillId="6" borderId="1" xfId="0" applyNumberFormat="1" applyFill="1" applyBorder="1"/>
    <xf numFmtId="165" fontId="0" fillId="6" borderId="1" xfId="0" applyNumberFormat="1" applyFill="1" applyBorder="1" applyProtection="1">
      <protection locked="0"/>
    </xf>
    <xf numFmtId="165" fontId="0" fillId="6" borderId="1" xfId="0" applyNumberFormat="1" applyFill="1" applyBorder="1"/>
    <xf numFmtId="49" fontId="0" fillId="7" borderId="1" xfId="0" applyNumberFormat="1" applyFill="1" applyBorder="1" applyAlignment="1">
      <alignment horizontal="left"/>
    </xf>
    <xf numFmtId="49" fontId="0" fillId="7" borderId="1" xfId="0" applyNumberFormat="1" applyFill="1" applyBorder="1" applyAlignment="1">
      <alignment horizontal="right" wrapText="1"/>
    </xf>
    <xf numFmtId="164" fontId="0" fillId="7" borderId="1" xfId="0" applyNumberFormat="1" applyFill="1" applyBorder="1"/>
    <xf numFmtId="165" fontId="0" fillId="7" borderId="1" xfId="0" applyNumberFormat="1" applyFill="1" applyBorder="1" applyProtection="1">
      <protection locked="0"/>
    </xf>
    <xf numFmtId="165" fontId="0" fillId="7" borderId="1" xfId="0" applyNumberFormat="1" applyFill="1" applyBorder="1"/>
    <xf numFmtId="165" fontId="0" fillId="2" borderId="1" xfId="0" applyNumberFormat="1" applyFill="1" applyBorder="1" applyProtection="1">
      <protection locked="0"/>
    </xf>
    <xf numFmtId="49" fontId="0" fillId="8" borderId="1" xfId="0" applyNumberFormat="1" applyFill="1" applyBorder="1" applyAlignment="1">
      <alignment horizontal="left"/>
    </xf>
    <xf numFmtId="49" fontId="0" fillId="8" borderId="1" xfId="0" applyNumberFormat="1" applyFill="1" applyBorder="1" applyAlignment="1">
      <alignment horizontal="right" wrapText="1"/>
    </xf>
    <xf numFmtId="164" fontId="0" fillId="8" borderId="1" xfId="0" applyNumberFormat="1" applyFill="1" applyBorder="1"/>
    <xf numFmtId="165" fontId="0" fillId="8" borderId="1" xfId="0" applyNumberFormat="1" applyFill="1" applyBorder="1" applyProtection="1">
      <protection locked="0"/>
    </xf>
    <xf numFmtId="165" fontId="0" fillId="8" borderId="1" xfId="0" applyNumberFormat="1" applyFill="1" applyBorder="1"/>
    <xf numFmtId="49" fontId="4" fillId="8" borderId="1" xfId="0" applyNumberFormat="1" applyFont="1" applyFill="1" applyBorder="1" applyAlignment="1">
      <alignment horizontal="left"/>
    </xf>
    <xf numFmtId="49" fontId="4" fillId="8" borderId="1" xfId="0" applyNumberFormat="1" applyFont="1" applyFill="1" applyBorder="1" applyAlignment="1">
      <alignment horizontal="right" wrapText="1"/>
    </xf>
    <xf numFmtId="164" fontId="4" fillId="8" borderId="1" xfId="0" applyNumberFormat="1" applyFont="1" applyFill="1" applyBorder="1"/>
    <xf numFmtId="165" fontId="4" fillId="8" borderId="1" xfId="0" applyNumberFormat="1" applyFont="1" applyFill="1" applyBorder="1" applyProtection="1">
      <protection locked="0"/>
    </xf>
    <xf numFmtId="0" fontId="0" fillId="0" borderId="1" xfId="0" applyNumberFormat="1" applyBorder="1" applyAlignment="1">
      <alignment vertical="top"/>
    </xf>
    <xf numFmtId="0" fontId="0" fillId="0" borderId="1" xfId="0" applyNumberFormat="1" applyBorder="1" applyAlignment="1">
      <alignment vertical="top" wrapText="1"/>
    </xf>
    <xf numFmtId="0" fontId="0" fillId="0" borderId="1" xfId="0" applyBorder="1" applyProtection="1">
      <protection locked="0"/>
    </xf>
    <xf numFmtId="165" fontId="3" fillId="9" borderId="1" xfId="0" applyNumberFormat="1" applyFont="1" applyFill="1" applyBorder="1"/>
    <xf numFmtId="0" fontId="3" fillId="0" borderId="0" xfId="0" applyFont="1"/>
    <xf numFmtId="0" fontId="5" fillId="10" borderId="1" xfId="0" applyFont="1" applyFill="1" applyBorder="1"/>
    <xf numFmtId="14" fontId="5" fillId="10" borderId="1" xfId="0" applyNumberFormat="1" applyFont="1" applyFill="1" applyBorder="1"/>
    <xf numFmtId="0" fontId="3" fillId="10" borderId="1" xfId="0" applyFont="1" applyFill="1" applyBorder="1" applyAlignment="1">
      <alignment horizontal="center" wrapText="1"/>
    </xf>
    <xf numFmtId="0" fontId="3" fillId="10" borderId="1" xfId="0" applyFont="1" applyFill="1" applyBorder="1"/>
    <xf numFmtId="0" fontId="3" fillId="0" borderId="1" xfId="0" applyFont="1" applyBorder="1"/>
    <xf numFmtId="0" fontId="3" fillId="0" borderId="1" xfId="0" applyFont="1" applyBorder="1" applyAlignment="1">
      <alignment horizontal="center"/>
    </xf>
    <xf numFmtId="0" fontId="3" fillId="0" borderId="1" xfId="0" applyFont="1" applyBorder="1" applyAlignment="1"/>
    <xf numFmtId="0" fontId="0" fillId="0" borderId="1" xfId="0" applyFill="1" applyBorder="1"/>
    <xf numFmtId="0" fontId="0" fillId="0" borderId="1" xfId="0" applyFill="1" applyBorder="1" applyAlignment="1">
      <alignment wrapText="1"/>
    </xf>
    <xf numFmtId="43" fontId="1" fillId="0" borderId="1" xfId="1" applyFont="1" applyFill="1" applyBorder="1"/>
    <xf numFmtId="0" fontId="5" fillId="0" borderId="1" xfId="0" applyFont="1" applyBorder="1" applyAlignment="1">
      <alignment horizontal="center"/>
    </xf>
    <xf numFmtId="43" fontId="5" fillId="0" borderId="1" xfId="1" applyFont="1" applyBorder="1" applyAlignment="1">
      <alignment horizontal="center"/>
    </xf>
    <xf numFmtId="0" fontId="0" fillId="11" borderId="1" xfId="0" applyFill="1" applyBorder="1" applyAlignment="1"/>
    <xf numFmtId="0" fontId="0" fillId="11" borderId="2" xfId="0" applyFill="1" applyBorder="1" applyAlignment="1"/>
    <xf numFmtId="0" fontId="0" fillId="11" borderId="3" xfId="0" applyFill="1" applyBorder="1" applyAlignment="1"/>
    <xf numFmtId="0" fontId="0" fillId="11" borderId="4" xfId="0" applyFill="1" applyBorder="1" applyAlignment="1"/>
    <xf numFmtId="0" fontId="0" fillId="11" borderId="1" xfId="0" applyFill="1" applyBorder="1"/>
    <xf numFmtId="0" fontId="6" fillId="0" borderId="1" xfId="0" applyFont="1" applyBorder="1" applyAlignment="1">
      <alignment horizontal="right" vertical="center" wrapText="1" readingOrder="2"/>
    </xf>
    <xf numFmtId="43" fontId="1" fillId="0" borderId="1" xfId="1" applyFont="1" applyBorder="1" applyProtection="1">
      <protection locked="0"/>
    </xf>
    <xf numFmtId="43" fontId="1" fillId="0" borderId="1" xfId="1" applyFont="1" applyBorder="1"/>
    <xf numFmtId="0" fontId="6" fillId="0" borderId="1" xfId="0" applyFont="1" applyBorder="1" applyAlignment="1">
      <alignment wrapText="1"/>
    </xf>
    <xf numFmtId="0" fontId="7" fillId="0" borderId="1" xfId="0" applyFont="1" applyBorder="1"/>
    <xf numFmtId="165" fontId="5" fillId="0" borderId="1" xfId="0" applyNumberFormat="1" applyFont="1" applyBorder="1"/>
    <xf numFmtId="43" fontId="5" fillId="0" borderId="1" xfId="1" applyFont="1" applyBorder="1"/>
    <xf numFmtId="4" fontId="5" fillId="0" borderId="1" xfId="0" applyNumberFormat="1" applyFont="1" applyBorder="1"/>
    <xf numFmtId="0" fontId="0" fillId="0" borderId="0" xfId="0" applyBorder="1"/>
    <xf numFmtId="0" fontId="3" fillId="9" borderId="2" xfId="0" applyFont="1" applyFill="1" applyBorder="1" applyAlignment="1"/>
    <xf numFmtId="0" fontId="3" fillId="9" borderId="3" xfId="0" applyFont="1" applyFill="1" applyBorder="1" applyAlignment="1"/>
    <xf numFmtId="0" fontId="2" fillId="0" borderId="1" xfId="0" applyFont="1" applyBorder="1" applyAlignment="1">
      <alignment horizontal="center"/>
    </xf>
    <xf numFmtId="0" fontId="3" fillId="9" borderId="4" xfId="0" applyFont="1" applyFill="1" applyBorder="1" applyAlignment="1"/>
    <xf numFmtId="0" fontId="3" fillId="10" borderId="1" xfId="0" applyFont="1" applyFill="1" applyBorder="1" applyAlignment="1">
      <alignment horizontal="center" wrapText="1"/>
    </xf>
    <xf numFmtId="0" fontId="3" fillId="10" borderId="1" xfId="0" applyFont="1" applyFill="1" applyBorder="1" applyAlignment="1">
      <alignment horizont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0"/>
  <sheetViews>
    <sheetView rightToLeft="1" tabSelected="1" workbookViewId="0">
      <selection activeCell="F7" sqref="F7"/>
    </sheetView>
  </sheetViews>
  <sheetFormatPr defaultRowHeight="14.25" x14ac:dyDescent="0.2"/>
  <cols>
    <col min="1" max="1" width="10.625" customWidth="1"/>
    <col min="2" max="2" width="60.625" customWidth="1"/>
    <col min="4" max="4" width="8.375" customWidth="1"/>
    <col min="5" max="6" width="12.625" customWidth="1"/>
    <col min="8" max="8" width="10.875" bestFit="1" customWidth="1"/>
    <col min="9" max="9" width="12.125" bestFit="1" customWidth="1"/>
    <col min="257" max="257" width="10.625" customWidth="1"/>
    <col min="258" max="258" width="60.625" customWidth="1"/>
    <col min="260" max="260" width="8.375" customWidth="1"/>
    <col min="261" max="262" width="12.625" customWidth="1"/>
    <col min="264" max="264" width="10.875" bestFit="1" customWidth="1"/>
    <col min="265" max="265" width="12.125" bestFit="1" customWidth="1"/>
    <col min="513" max="513" width="10.625" customWidth="1"/>
    <col min="514" max="514" width="60.625" customWidth="1"/>
    <col min="516" max="516" width="8.375" customWidth="1"/>
    <col min="517" max="518" width="12.625" customWidth="1"/>
    <col min="520" max="520" width="10.875" bestFit="1" customWidth="1"/>
    <col min="521" max="521" width="12.125" bestFit="1" customWidth="1"/>
    <col min="769" max="769" width="10.625" customWidth="1"/>
    <col min="770" max="770" width="60.625" customWidth="1"/>
    <col min="772" max="772" width="8.375" customWidth="1"/>
    <col min="773" max="774" width="12.625" customWidth="1"/>
    <col min="776" max="776" width="10.875" bestFit="1" customWidth="1"/>
    <col min="777" max="777" width="12.125" bestFit="1" customWidth="1"/>
    <col min="1025" max="1025" width="10.625" customWidth="1"/>
    <col min="1026" max="1026" width="60.625" customWidth="1"/>
    <col min="1028" max="1028" width="8.375" customWidth="1"/>
    <col min="1029" max="1030" width="12.625" customWidth="1"/>
    <col min="1032" max="1032" width="10.875" bestFit="1" customWidth="1"/>
    <col min="1033" max="1033" width="12.125" bestFit="1" customWidth="1"/>
    <col min="1281" max="1281" width="10.625" customWidth="1"/>
    <col min="1282" max="1282" width="60.625" customWidth="1"/>
    <col min="1284" max="1284" width="8.375" customWidth="1"/>
    <col min="1285" max="1286" width="12.625" customWidth="1"/>
    <col min="1288" max="1288" width="10.875" bestFit="1" customWidth="1"/>
    <col min="1289" max="1289" width="12.125" bestFit="1" customWidth="1"/>
    <col min="1537" max="1537" width="10.625" customWidth="1"/>
    <col min="1538" max="1538" width="60.625" customWidth="1"/>
    <col min="1540" max="1540" width="8.375" customWidth="1"/>
    <col min="1541" max="1542" width="12.625" customWidth="1"/>
    <col min="1544" max="1544" width="10.875" bestFit="1" customWidth="1"/>
    <col min="1545" max="1545" width="12.125" bestFit="1" customWidth="1"/>
    <col min="1793" max="1793" width="10.625" customWidth="1"/>
    <col min="1794" max="1794" width="60.625" customWidth="1"/>
    <col min="1796" max="1796" width="8.375" customWidth="1"/>
    <col min="1797" max="1798" width="12.625" customWidth="1"/>
    <col min="1800" max="1800" width="10.875" bestFit="1" customWidth="1"/>
    <col min="1801" max="1801" width="12.125" bestFit="1" customWidth="1"/>
    <col min="2049" max="2049" width="10.625" customWidth="1"/>
    <col min="2050" max="2050" width="60.625" customWidth="1"/>
    <col min="2052" max="2052" width="8.375" customWidth="1"/>
    <col min="2053" max="2054" width="12.625" customWidth="1"/>
    <col min="2056" max="2056" width="10.875" bestFit="1" customWidth="1"/>
    <col min="2057" max="2057" width="12.125" bestFit="1" customWidth="1"/>
    <col min="2305" max="2305" width="10.625" customWidth="1"/>
    <col min="2306" max="2306" width="60.625" customWidth="1"/>
    <col min="2308" max="2308" width="8.375" customWidth="1"/>
    <col min="2309" max="2310" width="12.625" customWidth="1"/>
    <col min="2312" max="2312" width="10.875" bestFit="1" customWidth="1"/>
    <col min="2313" max="2313" width="12.125" bestFit="1" customWidth="1"/>
    <col min="2561" max="2561" width="10.625" customWidth="1"/>
    <col min="2562" max="2562" width="60.625" customWidth="1"/>
    <col min="2564" max="2564" width="8.375" customWidth="1"/>
    <col min="2565" max="2566" width="12.625" customWidth="1"/>
    <col min="2568" max="2568" width="10.875" bestFit="1" customWidth="1"/>
    <col min="2569" max="2569" width="12.125" bestFit="1" customWidth="1"/>
    <col min="2817" max="2817" width="10.625" customWidth="1"/>
    <col min="2818" max="2818" width="60.625" customWidth="1"/>
    <col min="2820" max="2820" width="8.375" customWidth="1"/>
    <col min="2821" max="2822" width="12.625" customWidth="1"/>
    <col min="2824" max="2824" width="10.875" bestFit="1" customWidth="1"/>
    <col min="2825" max="2825" width="12.125" bestFit="1" customWidth="1"/>
    <col min="3073" max="3073" width="10.625" customWidth="1"/>
    <col min="3074" max="3074" width="60.625" customWidth="1"/>
    <col min="3076" max="3076" width="8.375" customWidth="1"/>
    <col min="3077" max="3078" width="12.625" customWidth="1"/>
    <col min="3080" max="3080" width="10.875" bestFit="1" customWidth="1"/>
    <col min="3081" max="3081" width="12.125" bestFit="1" customWidth="1"/>
    <col min="3329" max="3329" width="10.625" customWidth="1"/>
    <col min="3330" max="3330" width="60.625" customWidth="1"/>
    <col min="3332" max="3332" width="8.375" customWidth="1"/>
    <col min="3333" max="3334" width="12.625" customWidth="1"/>
    <col min="3336" max="3336" width="10.875" bestFit="1" customWidth="1"/>
    <col min="3337" max="3337" width="12.125" bestFit="1" customWidth="1"/>
    <col min="3585" max="3585" width="10.625" customWidth="1"/>
    <col min="3586" max="3586" width="60.625" customWidth="1"/>
    <col min="3588" max="3588" width="8.375" customWidth="1"/>
    <col min="3589" max="3590" width="12.625" customWidth="1"/>
    <col min="3592" max="3592" width="10.875" bestFit="1" customWidth="1"/>
    <col min="3593" max="3593" width="12.125" bestFit="1" customWidth="1"/>
    <col min="3841" max="3841" width="10.625" customWidth="1"/>
    <col min="3842" max="3842" width="60.625" customWidth="1"/>
    <col min="3844" max="3844" width="8.375" customWidth="1"/>
    <col min="3845" max="3846" width="12.625" customWidth="1"/>
    <col min="3848" max="3848" width="10.875" bestFit="1" customWidth="1"/>
    <col min="3849" max="3849" width="12.125" bestFit="1" customWidth="1"/>
    <col min="4097" max="4097" width="10.625" customWidth="1"/>
    <col min="4098" max="4098" width="60.625" customWidth="1"/>
    <col min="4100" max="4100" width="8.375" customWidth="1"/>
    <col min="4101" max="4102" width="12.625" customWidth="1"/>
    <col min="4104" max="4104" width="10.875" bestFit="1" customWidth="1"/>
    <col min="4105" max="4105" width="12.125" bestFit="1" customWidth="1"/>
    <col min="4353" max="4353" width="10.625" customWidth="1"/>
    <col min="4354" max="4354" width="60.625" customWidth="1"/>
    <col min="4356" max="4356" width="8.375" customWidth="1"/>
    <col min="4357" max="4358" width="12.625" customWidth="1"/>
    <col min="4360" max="4360" width="10.875" bestFit="1" customWidth="1"/>
    <col min="4361" max="4361" width="12.125" bestFit="1" customWidth="1"/>
    <col min="4609" max="4609" width="10.625" customWidth="1"/>
    <col min="4610" max="4610" width="60.625" customWidth="1"/>
    <col min="4612" max="4612" width="8.375" customWidth="1"/>
    <col min="4613" max="4614" width="12.625" customWidth="1"/>
    <col min="4616" max="4616" width="10.875" bestFit="1" customWidth="1"/>
    <col min="4617" max="4617" width="12.125" bestFit="1" customWidth="1"/>
    <col min="4865" max="4865" width="10.625" customWidth="1"/>
    <col min="4866" max="4866" width="60.625" customWidth="1"/>
    <col min="4868" max="4868" width="8.375" customWidth="1"/>
    <col min="4869" max="4870" width="12.625" customWidth="1"/>
    <col min="4872" max="4872" width="10.875" bestFit="1" customWidth="1"/>
    <col min="4873" max="4873" width="12.125" bestFit="1" customWidth="1"/>
    <col min="5121" max="5121" width="10.625" customWidth="1"/>
    <col min="5122" max="5122" width="60.625" customWidth="1"/>
    <col min="5124" max="5124" width="8.375" customWidth="1"/>
    <col min="5125" max="5126" width="12.625" customWidth="1"/>
    <col min="5128" max="5128" width="10.875" bestFit="1" customWidth="1"/>
    <col min="5129" max="5129" width="12.125" bestFit="1" customWidth="1"/>
    <col min="5377" max="5377" width="10.625" customWidth="1"/>
    <col min="5378" max="5378" width="60.625" customWidth="1"/>
    <col min="5380" max="5380" width="8.375" customWidth="1"/>
    <col min="5381" max="5382" width="12.625" customWidth="1"/>
    <col min="5384" max="5384" width="10.875" bestFit="1" customWidth="1"/>
    <col min="5385" max="5385" width="12.125" bestFit="1" customWidth="1"/>
    <col min="5633" max="5633" width="10.625" customWidth="1"/>
    <col min="5634" max="5634" width="60.625" customWidth="1"/>
    <col min="5636" max="5636" width="8.375" customWidth="1"/>
    <col min="5637" max="5638" width="12.625" customWidth="1"/>
    <col min="5640" max="5640" width="10.875" bestFit="1" customWidth="1"/>
    <col min="5641" max="5641" width="12.125" bestFit="1" customWidth="1"/>
    <col min="5889" max="5889" width="10.625" customWidth="1"/>
    <col min="5890" max="5890" width="60.625" customWidth="1"/>
    <col min="5892" max="5892" width="8.375" customWidth="1"/>
    <col min="5893" max="5894" width="12.625" customWidth="1"/>
    <col min="5896" max="5896" width="10.875" bestFit="1" customWidth="1"/>
    <col min="5897" max="5897" width="12.125" bestFit="1" customWidth="1"/>
    <col min="6145" max="6145" width="10.625" customWidth="1"/>
    <col min="6146" max="6146" width="60.625" customWidth="1"/>
    <col min="6148" max="6148" width="8.375" customWidth="1"/>
    <col min="6149" max="6150" width="12.625" customWidth="1"/>
    <col min="6152" max="6152" width="10.875" bestFit="1" customWidth="1"/>
    <col min="6153" max="6153" width="12.125" bestFit="1" customWidth="1"/>
    <col min="6401" max="6401" width="10.625" customWidth="1"/>
    <col min="6402" max="6402" width="60.625" customWidth="1"/>
    <col min="6404" max="6404" width="8.375" customWidth="1"/>
    <col min="6405" max="6406" width="12.625" customWidth="1"/>
    <col min="6408" max="6408" width="10.875" bestFit="1" customWidth="1"/>
    <col min="6409" max="6409" width="12.125" bestFit="1" customWidth="1"/>
    <col min="6657" max="6657" width="10.625" customWidth="1"/>
    <col min="6658" max="6658" width="60.625" customWidth="1"/>
    <col min="6660" max="6660" width="8.375" customWidth="1"/>
    <col min="6661" max="6662" width="12.625" customWidth="1"/>
    <col min="6664" max="6664" width="10.875" bestFit="1" customWidth="1"/>
    <col min="6665" max="6665" width="12.125" bestFit="1" customWidth="1"/>
    <col min="6913" max="6913" width="10.625" customWidth="1"/>
    <col min="6914" max="6914" width="60.625" customWidth="1"/>
    <col min="6916" max="6916" width="8.375" customWidth="1"/>
    <col min="6917" max="6918" width="12.625" customWidth="1"/>
    <col min="6920" max="6920" width="10.875" bestFit="1" customWidth="1"/>
    <col min="6921" max="6921" width="12.125" bestFit="1" customWidth="1"/>
    <col min="7169" max="7169" width="10.625" customWidth="1"/>
    <col min="7170" max="7170" width="60.625" customWidth="1"/>
    <col min="7172" max="7172" width="8.375" customWidth="1"/>
    <col min="7173" max="7174" width="12.625" customWidth="1"/>
    <col min="7176" max="7176" width="10.875" bestFit="1" customWidth="1"/>
    <col min="7177" max="7177" width="12.125" bestFit="1" customWidth="1"/>
    <col min="7425" max="7425" width="10.625" customWidth="1"/>
    <col min="7426" max="7426" width="60.625" customWidth="1"/>
    <col min="7428" max="7428" width="8.375" customWidth="1"/>
    <col min="7429" max="7430" width="12.625" customWidth="1"/>
    <col min="7432" max="7432" width="10.875" bestFit="1" customWidth="1"/>
    <col min="7433" max="7433" width="12.125" bestFit="1" customWidth="1"/>
    <col min="7681" max="7681" width="10.625" customWidth="1"/>
    <col min="7682" max="7682" width="60.625" customWidth="1"/>
    <col min="7684" max="7684" width="8.375" customWidth="1"/>
    <col min="7685" max="7686" width="12.625" customWidth="1"/>
    <col min="7688" max="7688" width="10.875" bestFit="1" customWidth="1"/>
    <col min="7689" max="7689" width="12.125" bestFit="1" customWidth="1"/>
    <col min="7937" max="7937" width="10.625" customWidth="1"/>
    <col min="7938" max="7938" width="60.625" customWidth="1"/>
    <col min="7940" max="7940" width="8.375" customWidth="1"/>
    <col min="7941" max="7942" width="12.625" customWidth="1"/>
    <col min="7944" max="7944" width="10.875" bestFit="1" customWidth="1"/>
    <col min="7945" max="7945" width="12.125" bestFit="1" customWidth="1"/>
    <col min="8193" max="8193" width="10.625" customWidth="1"/>
    <col min="8194" max="8194" width="60.625" customWidth="1"/>
    <col min="8196" max="8196" width="8.375" customWidth="1"/>
    <col min="8197" max="8198" width="12.625" customWidth="1"/>
    <col min="8200" max="8200" width="10.875" bestFit="1" customWidth="1"/>
    <col min="8201" max="8201" width="12.125" bestFit="1" customWidth="1"/>
    <col min="8449" max="8449" width="10.625" customWidth="1"/>
    <col min="8450" max="8450" width="60.625" customWidth="1"/>
    <col min="8452" max="8452" width="8.375" customWidth="1"/>
    <col min="8453" max="8454" width="12.625" customWidth="1"/>
    <col min="8456" max="8456" width="10.875" bestFit="1" customWidth="1"/>
    <col min="8457" max="8457" width="12.125" bestFit="1" customWidth="1"/>
    <col min="8705" max="8705" width="10.625" customWidth="1"/>
    <col min="8706" max="8706" width="60.625" customWidth="1"/>
    <col min="8708" max="8708" width="8.375" customWidth="1"/>
    <col min="8709" max="8710" width="12.625" customWidth="1"/>
    <col min="8712" max="8712" width="10.875" bestFit="1" customWidth="1"/>
    <col min="8713" max="8713" width="12.125" bestFit="1" customWidth="1"/>
    <col min="8961" max="8961" width="10.625" customWidth="1"/>
    <col min="8962" max="8962" width="60.625" customWidth="1"/>
    <col min="8964" max="8964" width="8.375" customWidth="1"/>
    <col min="8965" max="8966" width="12.625" customWidth="1"/>
    <col min="8968" max="8968" width="10.875" bestFit="1" customWidth="1"/>
    <col min="8969" max="8969" width="12.125" bestFit="1" customWidth="1"/>
    <col min="9217" max="9217" width="10.625" customWidth="1"/>
    <col min="9218" max="9218" width="60.625" customWidth="1"/>
    <col min="9220" max="9220" width="8.375" customWidth="1"/>
    <col min="9221" max="9222" width="12.625" customWidth="1"/>
    <col min="9224" max="9224" width="10.875" bestFit="1" customWidth="1"/>
    <col min="9225" max="9225" width="12.125" bestFit="1" customWidth="1"/>
    <col min="9473" max="9473" width="10.625" customWidth="1"/>
    <col min="9474" max="9474" width="60.625" customWidth="1"/>
    <col min="9476" max="9476" width="8.375" customWidth="1"/>
    <col min="9477" max="9478" width="12.625" customWidth="1"/>
    <col min="9480" max="9480" width="10.875" bestFit="1" customWidth="1"/>
    <col min="9481" max="9481" width="12.125" bestFit="1" customWidth="1"/>
    <col min="9729" max="9729" width="10.625" customWidth="1"/>
    <col min="9730" max="9730" width="60.625" customWidth="1"/>
    <col min="9732" max="9732" width="8.375" customWidth="1"/>
    <col min="9733" max="9734" width="12.625" customWidth="1"/>
    <col min="9736" max="9736" width="10.875" bestFit="1" customWidth="1"/>
    <col min="9737" max="9737" width="12.125" bestFit="1" customWidth="1"/>
    <col min="9985" max="9985" width="10.625" customWidth="1"/>
    <col min="9986" max="9986" width="60.625" customWidth="1"/>
    <col min="9988" max="9988" width="8.375" customWidth="1"/>
    <col min="9989" max="9990" width="12.625" customWidth="1"/>
    <col min="9992" max="9992" width="10.875" bestFit="1" customWidth="1"/>
    <col min="9993" max="9993" width="12.125" bestFit="1" customWidth="1"/>
    <col min="10241" max="10241" width="10.625" customWidth="1"/>
    <col min="10242" max="10242" width="60.625" customWidth="1"/>
    <col min="10244" max="10244" width="8.375" customWidth="1"/>
    <col min="10245" max="10246" width="12.625" customWidth="1"/>
    <col min="10248" max="10248" width="10.875" bestFit="1" customWidth="1"/>
    <col min="10249" max="10249" width="12.125" bestFit="1" customWidth="1"/>
    <col min="10497" max="10497" width="10.625" customWidth="1"/>
    <col min="10498" max="10498" width="60.625" customWidth="1"/>
    <col min="10500" max="10500" width="8.375" customWidth="1"/>
    <col min="10501" max="10502" width="12.625" customWidth="1"/>
    <col min="10504" max="10504" width="10.875" bestFit="1" customWidth="1"/>
    <col min="10505" max="10505" width="12.125" bestFit="1" customWidth="1"/>
    <col min="10753" max="10753" width="10.625" customWidth="1"/>
    <col min="10754" max="10754" width="60.625" customWidth="1"/>
    <col min="10756" max="10756" width="8.375" customWidth="1"/>
    <col min="10757" max="10758" width="12.625" customWidth="1"/>
    <col min="10760" max="10760" width="10.875" bestFit="1" customWidth="1"/>
    <col min="10761" max="10761" width="12.125" bestFit="1" customWidth="1"/>
    <col min="11009" max="11009" width="10.625" customWidth="1"/>
    <col min="11010" max="11010" width="60.625" customWidth="1"/>
    <col min="11012" max="11012" width="8.375" customWidth="1"/>
    <col min="11013" max="11014" width="12.625" customWidth="1"/>
    <col min="11016" max="11016" width="10.875" bestFit="1" customWidth="1"/>
    <col min="11017" max="11017" width="12.125" bestFit="1" customWidth="1"/>
    <col min="11265" max="11265" width="10.625" customWidth="1"/>
    <col min="11266" max="11266" width="60.625" customWidth="1"/>
    <col min="11268" max="11268" width="8.375" customWidth="1"/>
    <col min="11269" max="11270" width="12.625" customWidth="1"/>
    <col min="11272" max="11272" width="10.875" bestFit="1" customWidth="1"/>
    <col min="11273" max="11273" width="12.125" bestFit="1" customWidth="1"/>
    <col min="11521" max="11521" width="10.625" customWidth="1"/>
    <col min="11522" max="11522" width="60.625" customWidth="1"/>
    <col min="11524" max="11524" width="8.375" customWidth="1"/>
    <col min="11525" max="11526" width="12.625" customWidth="1"/>
    <col min="11528" max="11528" width="10.875" bestFit="1" customWidth="1"/>
    <col min="11529" max="11529" width="12.125" bestFit="1" customWidth="1"/>
    <col min="11777" max="11777" width="10.625" customWidth="1"/>
    <col min="11778" max="11778" width="60.625" customWidth="1"/>
    <col min="11780" max="11780" width="8.375" customWidth="1"/>
    <col min="11781" max="11782" width="12.625" customWidth="1"/>
    <col min="11784" max="11784" width="10.875" bestFit="1" customWidth="1"/>
    <col min="11785" max="11785" width="12.125" bestFit="1" customWidth="1"/>
    <col min="12033" max="12033" width="10.625" customWidth="1"/>
    <col min="12034" max="12034" width="60.625" customWidth="1"/>
    <col min="12036" max="12036" width="8.375" customWidth="1"/>
    <col min="12037" max="12038" width="12.625" customWidth="1"/>
    <col min="12040" max="12040" width="10.875" bestFit="1" customWidth="1"/>
    <col min="12041" max="12041" width="12.125" bestFit="1" customWidth="1"/>
    <col min="12289" max="12289" width="10.625" customWidth="1"/>
    <col min="12290" max="12290" width="60.625" customWidth="1"/>
    <col min="12292" max="12292" width="8.375" customWidth="1"/>
    <col min="12293" max="12294" width="12.625" customWidth="1"/>
    <col min="12296" max="12296" width="10.875" bestFit="1" customWidth="1"/>
    <col min="12297" max="12297" width="12.125" bestFit="1" customWidth="1"/>
    <col min="12545" max="12545" width="10.625" customWidth="1"/>
    <col min="12546" max="12546" width="60.625" customWidth="1"/>
    <col min="12548" max="12548" width="8.375" customWidth="1"/>
    <col min="12549" max="12550" width="12.625" customWidth="1"/>
    <col min="12552" max="12552" width="10.875" bestFit="1" customWidth="1"/>
    <col min="12553" max="12553" width="12.125" bestFit="1" customWidth="1"/>
    <col min="12801" max="12801" width="10.625" customWidth="1"/>
    <col min="12802" max="12802" width="60.625" customWidth="1"/>
    <col min="12804" max="12804" width="8.375" customWidth="1"/>
    <col min="12805" max="12806" width="12.625" customWidth="1"/>
    <col min="12808" max="12808" width="10.875" bestFit="1" customWidth="1"/>
    <col min="12809" max="12809" width="12.125" bestFit="1" customWidth="1"/>
    <col min="13057" max="13057" width="10.625" customWidth="1"/>
    <col min="13058" max="13058" width="60.625" customWidth="1"/>
    <col min="13060" max="13060" width="8.375" customWidth="1"/>
    <col min="13061" max="13062" width="12.625" customWidth="1"/>
    <col min="13064" max="13064" width="10.875" bestFit="1" customWidth="1"/>
    <col min="13065" max="13065" width="12.125" bestFit="1" customWidth="1"/>
    <col min="13313" max="13313" width="10.625" customWidth="1"/>
    <col min="13314" max="13314" width="60.625" customWidth="1"/>
    <col min="13316" max="13316" width="8.375" customWidth="1"/>
    <col min="13317" max="13318" width="12.625" customWidth="1"/>
    <col min="13320" max="13320" width="10.875" bestFit="1" customWidth="1"/>
    <col min="13321" max="13321" width="12.125" bestFit="1" customWidth="1"/>
    <col min="13569" max="13569" width="10.625" customWidth="1"/>
    <col min="13570" max="13570" width="60.625" customWidth="1"/>
    <col min="13572" max="13572" width="8.375" customWidth="1"/>
    <col min="13573" max="13574" width="12.625" customWidth="1"/>
    <col min="13576" max="13576" width="10.875" bestFit="1" customWidth="1"/>
    <col min="13577" max="13577" width="12.125" bestFit="1" customWidth="1"/>
    <col min="13825" max="13825" width="10.625" customWidth="1"/>
    <col min="13826" max="13826" width="60.625" customWidth="1"/>
    <col min="13828" max="13828" width="8.375" customWidth="1"/>
    <col min="13829" max="13830" width="12.625" customWidth="1"/>
    <col min="13832" max="13832" width="10.875" bestFit="1" customWidth="1"/>
    <col min="13833" max="13833" width="12.125" bestFit="1" customWidth="1"/>
    <col min="14081" max="14081" width="10.625" customWidth="1"/>
    <col min="14082" max="14082" width="60.625" customWidth="1"/>
    <col min="14084" max="14084" width="8.375" customWidth="1"/>
    <col min="14085" max="14086" width="12.625" customWidth="1"/>
    <col min="14088" max="14088" width="10.875" bestFit="1" customWidth="1"/>
    <col min="14089" max="14089" width="12.125" bestFit="1" customWidth="1"/>
    <col min="14337" max="14337" width="10.625" customWidth="1"/>
    <col min="14338" max="14338" width="60.625" customWidth="1"/>
    <col min="14340" max="14340" width="8.375" customWidth="1"/>
    <col min="14341" max="14342" width="12.625" customWidth="1"/>
    <col min="14344" max="14344" width="10.875" bestFit="1" customWidth="1"/>
    <col min="14345" max="14345" width="12.125" bestFit="1" customWidth="1"/>
    <col min="14593" max="14593" width="10.625" customWidth="1"/>
    <col min="14594" max="14594" width="60.625" customWidth="1"/>
    <col min="14596" max="14596" width="8.375" customWidth="1"/>
    <col min="14597" max="14598" width="12.625" customWidth="1"/>
    <col min="14600" max="14600" width="10.875" bestFit="1" customWidth="1"/>
    <col min="14601" max="14601" width="12.125" bestFit="1" customWidth="1"/>
    <col min="14849" max="14849" width="10.625" customWidth="1"/>
    <col min="14850" max="14850" width="60.625" customWidth="1"/>
    <col min="14852" max="14852" width="8.375" customWidth="1"/>
    <col min="14853" max="14854" width="12.625" customWidth="1"/>
    <col min="14856" max="14856" width="10.875" bestFit="1" customWidth="1"/>
    <col min="14857" max="14857" width="12.125" bestFit="1" customWidth="1"/>
    <col min="15105" max="15105" width="10.625" customWidth="1"/>
    <col min="15106" max="15106" width="60.625" customWidth="1"/>
    <col min="15108" max="15108" width="8.375" customWidth="1"/>
    <col min="15109" max="15110" width="12.625" customWidth="1"/>
    <col min="15112" max="15112" width="10.875" bestFit="1" customWidth="1"/>
    <col min="15113" max="15113" width="12.125" bestFit="1" customWidth="1"/>
    <col min="15361" max="15361" width="10.625" customWidth="1"/>
    <col min="15362" max="15362" width="60.625" customWidth="1"/>
    <col min="15364" max="15364" width="8.375" customWidth="1"/>
    <col min="15365" max="15366" width="12.625" customWidth="1"/>
    <col min="15368" max="15368" width="10.875" bestFit="1" customWidth="1"/>
    <col min="15369" max="15369" width="12.125" bestFit="1" customWidth="1"/>
    <col min="15617" max="15617" width="10.625" customWidth="1"/>
    <col min="15618" max="15618" width="60.625" customWidth="1"/>
    <col min="15620" max="15620" width="8.375" customWidth="1"/>
    <col min="15621" max="15622" width="12.625" customWidth="1"/>
    <col min="15624" max="15624" width="10.875" bestFit="1" customWidth="1"/>
    <col min="15625" max="15625" width="12.125" bestFit="1" customWidth="1"/>
    <col min="15873" max="15873" width="10.625" customWidth="1"/>
    <col min="15874" max="15874" width="60.625" customWidth="1"/>
    <col min="15876" max="15876" width="8.375" customWidth="1"/>
    <col min="15877" max="15878" width="12.625" customWidth="1"/>
    <col min="15880" max="15880" width="10.875" bestFit="1" customWidth="1"/>
    <col min="15881" max="15881" width="12.125" bestFit="1" customWidth="1"/>
    <col min="16129" max="16129" width="10.625" customWidth="1"/>
    <col min="16130" max="16130" width="60.625" customWidth="1"/>
    <col min="16132" max="16132" width="8.375" customWidth="1"/>
    <col min="16133" max="16134" width="12.625" customWidth="1"/>
    <col min="16136" max="16136" width="10.875" bestFit="1" customWidth="1"/>
    <col min="16137" max="16137" width="12.125" bestFit="1" customWidth="1"/>
  </cols>
  <sheetData>
    <row r="1" spans="1:8" ht="15.75" thickTop="1" thickBot="1" x14ac:dyDescent="0.25">
      <c r="A1" s="1"/>
      <c r="B1" s="1"/>
      <c r="C1" s="1"/>
      <c r="D1" s="1"/>
      <c r="E1" s="83" t="s">
        <v>0</v>
      </c>
      <c r="F1" s="83"/>
    </row>
    <row r="2" spans="1:8" ht="15.75" thickTop="1" thickBot="1" x14ac:dyDescent="0.25">
      <c r="A2" s="2" t="s">
        <v>1</v>
      </c>
      <c r="B2" s="3" t="s">
        <v>2</v>
      </c>
      <c r="C2" s="3" t="s">
        <v>3</v>
      </c>
      <c r="D2" s="4" t="s">
        <v>4</v>
      </c>
      <c r="E2" s="5" t="s">
        <v>5</v>
      </c>
      <c r="F2" s="5" t="s">
        <v>6</v>
      </c>
      <c r="G2" s="6"/>
      <c r="H2" s="6"/>
    </row>
    <row r="3" spans="1:8" ht="16.5" thickTop="1" thickBot="1" x14ac:dyDescent="0.3">
      <c r="A3" s="7" t="s">
        <v>7</v>
      </c>
      <c r="B3" s="8" t="s">
        <v>8</v>
      </c>
      <c r="C3" s="9" t="s">
        <v>9</v>
      </c>
      <c r="D3" s="10"/>
      <c r="E3" s="11"/>
      <c r="F3" s="11"/>
      <c r="G3" s="6"/>
      <c r="H3" s="6"/>
    </row>
    <row r="4" spans="1:8" ht="15.75" thickTop="1" thickBot="1" x14ac:dyDescent="0.25">
      <c r="A4" s="12" t="s">
        <v>10</v>
      </c>
      <c r="B4" s="13" t="s">
        <v>11</v>
      </c>
      <c r="C4" s="13" t="s">
        <v>9</v>
      </c>
      <c r="D4" s="14"/>
      <c r="E4" s="15"/>
      <c r="F4" s="15"/>
      <c r="G4" s="6"/>
      <c r="H4" s="6"/>
    </row>
    <row r="5" spans="1:8" ht="15.75" thickTop="1" thickBot="1" x14ac:dyDescent="0.25">
      <c r="A5" s="12" t="s">
        <v>10</v>
      </c>
      <c r="B5" s="13" t="s">
        <v>12</v>
      </c>
      <c r="C5" s="13" t="s">
        <v>9</v>
      </c>
      <c r="D5" s="14"/>
      <c r="E5" s="15"/>
      <c r="F5" s="15"/>
      <c r="G5" s="6"/>
      <c r="H5" s="6"/>
    </row>
    <row r="6" spans="1:8" ht="30" thickTop="1" thickBot="1" x14ac:dyDescent="0.25">
      <c r="A6" s="16" t="s">
        <v>13</v>
      </c>
      <c r="B6" s="9" t="s">
        <v>14</v>
      </c>
      <c r="C6" s="9" t="s">
        <v>15</v>
      </c>
      <c r="D6" s="10"/>
      <c r="E6" s="11"/>
      <c r="F6" s="11"/>
      <c r="G6" s="6"/>
      <c r="H6" s="6"/>
    </row>
    <row r="7" spans="1:8" ht="30" thickTop="1" thickBot="1" x14ac:dyDescent="0.25">
      <c r="A7" s="16" t="s">
        <v>16</v>
      </c>
      <c r="B7" s="9" t="s">
        <v>17</v>
      </c>
      <c r="C7" s="9" t="s">
        <v>18</v>
      </c>
      <c r="D7" s="10">
        <v>22</v>
      </c>
      <c r="E7" s="17"/>
      <c r="F7" s="11">
        <f>$E7*$D7</f>
        <v>0</v>
      </c>
      <c r="G7" s="6"/>
      <c r="H7" s="6"/>
    </row>
    <row r="8" spans="1:8" ht="30" thickTop="1" thickBot="1" x14ac:dyDescent="0.25">
      <c r="A8" s="16" t="s">
        <v>19</v>
      </c>
      <c r="B8" s="9" t="s">
        <v>20</v>
      </c>
      <c r="C8" s="9" t="s">
        <v>21</v>
      </c>
      <c r="D8" s="10">
        <v>0.8</v>
      </c>
      <c r="E8" s="17"/>
      <c r="F8" s="11">
        <f t="shared" ref="F8:F71" si="0">$E8*$D8</f>
        <v>0</v>
      </c>
      <c r="G8" s="6"/>
      <c r="H8" s="6"/>
    </row>
    <row r="9" spans="1:8" ht="30" thickTop="1" thickBot="1" x14ac:dyDescent="0.25">
      <c r="A9" s="16" t="s">
        <v>22</v>
      </c>
      <c r="B9" s="9" t="s">
        <v>23</v>
      </c>
      <c r="C9" s="9" t="s">
        <v>21</v>
      </c>
      <c r="D9" s="10">
        <v>1</v>
      </c>
      <c r="E9" s="17"/>
      <c r="F9" s="11">
        <f t="shared" si="0"/>
        <v>0</v>
      </c>
      <c r="G9" s="6"/>
      <c r="H9" s="6"/>
    </row>
    <row r="10" spans="1:8" ht="30" thickTop="1" thickBot="1" x14ac:dyDescent="0.25">
      <c r="A10" s="16" t="s">
        <v>24</v>
      </c>
      <c r="B10" s="9" t="s">
        <v>25</v>
      </c>
      <c r="C10" s="9" t="s">
        <v>21</v>
      </c>
      <c r="D10" s="10">
        <v>1</v>
      </c>
      <c r="E10" s="17"/>
      <c r="F10" s="11">
        <f t="shared" si="0"/>
        <v>0</v>
      </c>
      <c r="G10" s="6"/>
      <c r="H10" s="6"/>
    </row>
    <row r="11" spans="1:8" ht="15.75" thickTop="1" thickBot="1" x14ac:dyDescent="0.25">
      <c r="A11" s="16" t="s">
        <v>26</v>
      </c>
      <c r="B11" s="9" t="s">
        <v>27</v>
      </c>
      <c r="C11" s="9" t="s">
        <v>21</v>
      </c>
      <c r="D11" s="10">
        <v>0.5</v>
      </c>
      <c r="E11" s="17"/>
      <c r="F11" s="11">
        <f t="shared" si="0"/>
        <v>0</v>
      </c>
      <c r="G11" s="6"/>
      <c r="H11" s="6"/>
    </row>
    <row r="12" spans="1:8" ht="15.75" thickTop="1" thickBot="1" x14ac:dyDescent="0.25">
      <c r="A12" s="16" t="s">
        <v>28</v>
      </c>
      <c r="B12" s="9" t="s">
        <v>29</v>
      </c>
      <c r="C12" s="9" t="s">
        <v>30</v>
      </c>
      <c r="D12" s="10">
        <v>0.5</v>
      </c>
      <c r="E12" s="17"/>
      <c r="F12" s="11">
        <f t="shared" si="0"/>
        <v>0</v>
      </c>
      <c r="G12" s="6"/>
      <c r="H12" s="6"/>
    </row>
    <row r="13" spans="1:8" ht="58.5" thickTop="1" thickBot="1" x14ac:dyDescent="0.25">
      <c r="A13" s="16" t="s">
        <v>31</v>
      </c>
      <c r="B13" s="9" t="s">
        <v>32</v>
      </c>
      <c r="C13" s="9" t="s">
        <v>33</v>
      </c>
      <c r="D13" s="10">
        <v>150</v>
      </c>
      <c r="E13" s="17"/>
      <c r="F13" s="11">
        <f t="shared" si="0"/>
        <v>0</v>
      </c>
      <c r="G13" s="6"/>
      <c r="H13" s="6"/>
    </row>
    <row r="14" spans="1:8" ht="15.75" thickTop="1" thickBot="1" x14ac:dyDescent="0.25">
      <c r="A14" s="16" t="s">
        <v>34</v>
      </c>
      <c r="B14" s="9" t="s">
        <v>35</v>
      </c>
      <c r="C14" s="9" t="s">
        <v>33</v>
      </c>
      <c r="D14" s="10">
        <v>60</v>
      </c>
      <c r="E14" s="17"/>
      <c r="F14" s="11">
        <f t="shared" si="0"/>
        <v>0</v>
      </c>
      <c r="G14" s="6"/>
      <c r="H14" s="6"/>
    </row>
    <row r="15" spans="1:8" ht="15.75" thickTop="1" thickBot="1" x14ac:dyDescent="0.25">
      <c r="A15" s="16" t="s">
        <v>36</v>
      </c>
      <c r="B15" s="9" t="s">
        <v>37</v>
      </c>
      <c r="C15" s="9" t="s">
        <v>33</v>
      </c>
      <c r="D15" s="10">
        <v>1</v>
      </c>
      <c r="E15" s="17"/>
      <c r="F15" s="11">
        <f t="shared" si="0"/>
        <v>0</v>
      </c>
      <c r="G15" s="6"/>
      <c r="H15" s="6"/>
    </row>
    <row r="16" spans="1:8" ht="15.75" thickTop="1" thickBot="1" x14ac:dyDescent="0.25">
      <c r="A16" s="16" t="s">
        <v>38</v>
      </c>
      <c r="B16" s="9" t="s">
        <v>39</v>
      </c>
      <c r="C16" s="9" t="s">
        <v>18</v>
      </c>
      <c r="D16" s="10">
        <v>22</v>
      </c>
      <c r="E16" s="17"/>
      <c r="F16" s="11">
        <f t="shared" si="0"/>
        <v>0</v>
      </c>
      <c r="G16" s="6"/>
      <c r="H16" s="6"/>
    </row>
    <row r="17" spans="1:8" ht="15.75" thickTop="1" thickBot="1" x14ac:dyDescent="0.25">
      <c r="A17" s="16" t="s">
        <v>40</v>
      </c>
      <c r="B17" s="9" t="s">
        <v>41</v>
      </c>
      <c r="C17" s="9" t="s">
        <v>18</v>
      </c>
      <c r="D17" s="10">
        <v>23</v>
      </c>
      <c r="E17" s="17"/>
      <c r="F17" s="11">
        <f t="shared" si="0"/>
        <v>0</v>
      </c>
      <c r="G17" s="6"/>
      <c r="H17" s="6"/>
    </row>
    <row r="18" spans="1:8" ht="15.75" thickTop="1" thickBot="1" x14ac:dyDescent="0.25">
      <c r="A18" s="16" t="s">
        <v>42</v>
      </c>
      <c r="B18" s="9" t="s">
        <v>43</v>
      </c>
      <c r="C18" s="9" t="s">
        <v>18</v>
      </c>
      <c r="D18" s="10">
        <v>23</v>
      </c>
      <c r="E18" s="17"/>
      <c r="F18" s="11">
        <f t="shared" si="0"/>
        <v>0</v>
      </c>
      <c r="G18" s="6"/>
      <c r="H18" s="6"/>
    </row>
    <row r="19" spans="1:8" ht="72.75" thickTop="1" thickBot="1" x14ac:dyDescent="0.25">
      <c r="A19" s="16" t="s">
        <v>44</v>
      </c>
      <c r="B19" s="9" t="s">
        <v>45</v>
      </c>
      <c r="C19" s="9" t="s">
        <v>30</v>
      </c>
      <c r="D19" s="10">
        <v>0.55000000000000004</v>
      </c>
      <c r="E19" s="17"/>
      <c r="F19" s="11">
        <f t="shared" si="0"/>
        <v>0</v>
      </c>
      <c r="G19" s="6"/>
      <c r="H19" s="6"/>
    </row>
    <row r="20" spans="1:8" ht="15.75" thickTop="1" thickBot="1" x14ac:dyDescent="0.25">
      <c r="A20" s="18" t="s">
        <v>46</v>
      </c>
      <c r="B20" s="19" t="s">
        <v>47</v>
      </c>
      <c r="C20" s="19" t="s">
        <v>9</v>
      </c>
      <c r="D20" s="20"/>
      <c r="E20" s="21"/>
      <c r="F20" s="22"/>
      <c r="G20" s="6"/>
      <c r="H20" s="6"/>
    </row>
    <row r="21" spans="1:8" ht="15.75" thickTop="1" thickBot="1" x14ac:dyDescent="0.25">
      <c r="A21" s="18" t="s">
        <v>46</v>
      </c>
      <c r="B21" s="19" t="s">
        <v>12</v>
      </c>
      <c r="C21" s="19" t="s">
        <v>9</v>
      </c>
      <c r="D21" s="20"/>
      <c r="E21" s="21"/>
      <c r="F21" s="22"/>
      <c r="G21" s="6"/>
      <c r="H21" s="6"/>
    </row>
    <row r="22" spans="1:8" ht="15.75" thickTop="1" thickBot="1" x14ac:dyDescent="0.25">
      <c r="A22" s="16" t="s">
        <v>48</v>
      </c>
      <c r="B22" s="9" t="s">
        <v>49</v>
      </c>
      <c r="C22" s="9" t="s">
        <v>18</v>
      </c>
      <c r="D22" s="10">
        <v>14</v>
      </c>
      <c r="E22" s="17"/>
      <c r="F22" s="11">
        <f t="shared" si="0"/>
        <v>0</v>
      </c>
      <c r="G22" s="6"/>
      <c r="H22" s="6"/>
    </row>
    <row r="23" spans="1:8" s="29" customFormat="1" ht="15.75" thickTop="1" thickBot="1" x14ac:dyDescent="0.25">
      <c r="A23" s="23" t="s">
        <v>50</v>
      </c>
      <c r="B23" s="24" t="s">
        <v>51</v>
      </c>
      <c r="C23" s="24" t="s">
        <v>9</v>
      </c>
      <c r="D23" s="25"/>
      <c r="E23" s="26"/>
      <c r="F23" s="27"/>
      <c r="G23" s="28"/>
      <c r="H23" s="28"/>
    </row>
    <row r="24" spans="1:8" ht="15.75" thickTop="1" thickBot="1" x14ac:dyDescent="0.25">
      <c r="A24" s="23" t="s">
        <v>50</v>
      </c>
      <c r="B24" s="24" t="s">
        <v>12</v>
      </c>
      <c r="C24" s="24" t="s">
        <v>9</v>
      </c>
      <c r="D24" s="25"/>
      <c r="E24" s="26"/>
      <c r="F24" s="27"/>
      <c r="G24" s="6"/>
      <c r="H24" s="6"/>
    </row>
    <row r="25" spans="1:8" ht="30" thickTop="1" thickBot="1" x14ac:dyDescent="0.25">
      <c r="A25" s="16" t="s">
        <v>52</v>
      </c>
      <c r="B25" s="9" t="s">
        <v>53</v>
      </c>
      <c r="C25" s="9" t="s">
        <v>18</v>
      </c>
      <c r="D25" s="10">
        <v>22</v>
      </c>
      <c r="E25" s="17"/>
      <c r="F25" s="11">
        <f t="shared" si="0"/>
        <v>0</v>
      </c>
      <c r="G25" s="6"/>
      <c r="H25" s="6"/>
    </row>
    <row r="26" spans="1:8" ht="44.25" thickTop="1" thickBot="1" x14ac:dyDescent="0.25">
      <c r="A26" s="16" t="s">
        <v>54</v>
      </c>
      <c r="B26" s="9" t="s">
        <v>55</v>
      </c>
      <c r="C26" s="9" t="s">
        <v>18</v>
      </c>
      <c r="D26" s="10">
        <v>20</v>
      </c>
      <c r="E26" s="17"/>
      <c r="F26" s="11">
        <f t="shared" si="0"/>
        <v>0</v>
      </c>
      <c r="G26" s="6"/>
      <c r="H26" s="6"/>
    </row>
    <row r="27" spans="1:8" ht="15.75" thickTop="1" thickBot="1" x14ac:dyDescent="0.25">
      <c r="A27" s="16" t="s">
        <v>56</v>
      </c>
      <c r="B27" s="9" t="s">
        <v>57</v>
      </c>
      <c r="C27" s="9" t="s">
        <v>18</v>
      </c>
      <c r="D27" s="10">
        <v>22</v>
      </c>
      <c r="E27" s="17"/>
      <c r="F27" s="11">
        <f t="shared" si="0"/>
        <v>0</v>
      </c>
      <c r="G27" s="6"/>
      <c r="H27" s="6"/>
    </row>
    <row r="28" spans="1:8" ht="30" thickTop="1" thickBot="1" x14ac:dyDescent="0.25">
      <c r="A28" s="16" t="s">
        <v>58</v>
      </c>
      <c r="B28" s="9" t="s">
        <v>59</v>
      </c>
      <c r="C28" s="9" t="s">
        <v>18</v>
      </c>
      <c r="D28" s="10">
        <v>22</v>
      </c>
      <c r="E28" s="17"/>
      <c r="F28" s="11">
        <f t="shared" si="0"/>
        <v>0</v>
      </c>
      <c r="G28" s="6"/>
      <c r="H28" s="6"/>
    </row>
    <row r="29" spans="1:8" ht="30" thickTop="1" thickBot="1" x14ac:dyDescent="0.25">
      <c r="A29" s="16" t="s">
        <v>60</v>
      </c>
      <c r="B29" s="9" t="s">
        <v>61</v>
      </c>
      <c r="C29" s="9" t="s">
        <v>18</v>
      </c>
      <c r="D29" s="10">
        <v>22</v>
      </c>
      <c r="E29" s="17"/>
      <c r="F29" s="11">
        <f t="shared" si="0"/>
        <v>0</v>
      </c>
      <c r="G29" s="6"/>
      <c r="H29" s="6"/>
    </row>
    <row r="30" spans="1:8" ht="15.75" thickTop="1" thickBot="1" x14ac:dyDescent="0.25">
      <c r="A30" s="30" t="s">
        <v>62</v>
      </c>
      <c r="B30" s="31" t="s">
        <v>63</v>
      </c>
      <c r="C30" s="31" t="s">
        <v>9</v>
      </c>
      <c r="D30" s="32"/>
      <c r="E30" s="33"/>
      <c r="F30" s="34"/>
      <c r="G30" s="6"/>
      <c r="H30" s="6"/>
    </row>
    <row r="31" spans="1:8" ht="15.75" thickTop="1" thickBot="1" x14ac:dyDescent="0.25">
      <c r="A31" s="30" t="s">
        <v>62</v>
      </c>
      <c r="B31" s="31" t="s">
        <v>12</v>
      </c>
      <c r="C31" s="31" t="s">
        <v>9</v>
      </c>
      <c r="D31" s="32"/>
      <c r="E31" s="33"/>
      <c r="F31" s="34"/>
      <c r="G31" s="6"/>
      <c r="H31" s="6"/>
    </row>
    <row r="32" spans="1:8" ht="15.75" thickTop="1" thickBot="1" x14ac:dyDescent="0.25">
      <c r="A32" s="16" t="s">
        <v>64</v>
      </c>
      <c r="B32" s="9" t="s">
        <v>65</v>
      </c>
      <c r="C32" s="9" t="s">
        <v>18</v>
      </c>
      <c r="D32" s="10">
        <v>20</v>
      </c>
      <c r="E32" s="17"/>
      <c r="F32" s="11">
        <f t="shared" si="0"/>
        <v>0</v>
      </c>
      <c r="G32" s="6"/>
      <c r="H32" s="6"/>
    </row>
    <row r="33" spans="1:8" ht="15.75" thickTop="1" thickBot="1" x14ac:dyDescent="0.25">
      <c r="A33" s="16" t="s">
        <v>66</v>
      </c>
      <c r="B33" s="9" t="s">
        <v>67</v>
      </c>
      <c r="C33" s="9" t="s">
        <v>68</v>
      </c>
      <c r="D33" s="10">
        <v>1</v>
      </c>
      <c r="E33" s="17"/>
      <c r="F33" s="11">
        <f t="shared" si="0"/>
        <v>0</v>
      </c>
      <c r="G33" s="6"/>
      <c r="H33" s="6"/>
    </row>
    <row r="34" spans="1:8" ht="15.75" thickTop="1" thickBot="1" x14ac:dyDescent="0.25">
      <c r="A34" s="35" t="s">
        <v>69</v>
      </c>
      <c r="B34" s="36" t="s">
        <v>70</v>
      </c>
      <c r="C34" s="36" t="s">
        <v>9</v>
      </c>
      <c r="D34" s="37"/>
      <c r="E34" s="38"/>
      <c r="F34" s="39"/>
      <c r="G34" s="6"/>
      <c r="H34" s="6"/>
    </row>
    <row r="35" spans="1:8" ht="15.75" thickTop="1" thickBot="1" x14ac:dyDescent="0.25">
      <c r="A35" s="35" t="s">
        <v>69</v>
      </c>
      <c r="B35" s="36" t="s">
        <v>12</v>
      </c>
      <c r="C35" s="36" t="s">
        <v>9</v>
      </c>
      <c r="D35" s="37"/>
      <c r="E35" s="38"/>
      <c r="F35" s="39"/>
      <c r="G35" s="6"/>
      <c r="H35" s="6"/>
    </row>
    <row r="36" spans="1:8" ht="30" thickTop="1" thickBot="1" x14ac:dyDescent="0.25">
      <c r="A36" s="16" t="s">
        <v>71</v>
      </c>
      <c r="B36" s="9" t="s">
        <v>72</v>
      </c>
      <c r="C36" s="9" t="s">
        <v>73</v>
      </c>
      <c r="D36" s="10">
        <v>15</v>
      </c>
      <c r="E36" s="17"/>
      <c r="F36" s="11">
        <f t="shared" si="0"/>
        <v>0</v>
      </c>
      <c r="G36" s="6"/>
      <c r="H36" s="6"/>
    </row>
    <row r="37" spans="1:8" ht="15.75" thickTop="1" thickBot="1" x14ac:dyDescent="0.25">
      <c r="A37" s="16" t="s">
        <v>74</v>
      </c>
      <c r="B37" s="9" t="s">
        <v>75</v>
      </c>
      <c r="C37" s="9" t="s">
        <v>18</v>
      </c>
      <c r="D37" s="10">
        <v>15</v>
      </c>
      <c r="E37" s="17"/>
      <c r="F37" s="11">
        <f t="shared" si="0"/>
        <v>0</v>
      </c>
      <c r="G37" s="6"/>
      <c r="H37" s="6"/>
    </row>
    <row r="38" spans="1:8" s="29" customFormat="1" ht="15.75" thickTop="1" thickBot="1" x14ac:dyDescent="0.25">
      <c r="A38" s="12" t="s">
        <v>76</v>
      </c>
      <c r="B38" s="13" t="s">
        <v>77</v>
      </c>
      <c r="C38" s="13" t="s">
        <v>9</v>
      </c>
      <c r="D38" s="14"/>
      <c r="E38" s="40"/>
      <c r="F38" s="15"/>
      <c r="G38" s="28"/>
      <c r="H38" s="28"/>
    </row>
    <row r="39" spans="1:8" ht="15.75" thickTop="1" thickBot="1" x14ac:dyDescent="0.25">
      <c r="A39" s="12" t="s">
        <v>76</v>
      </c>
      <c r="B39" s="13" t="s">
        <v>12</v>
      </c>
      <c r="C39" s="13" t="s">
        <v>9</v>
      </c>
      <c r="D39" s="14"/>
      <c r="E39" s="40"/>
      <c r="F39" s="15"/>
      <c r="G39" s="6"/>
      <c r="H39" s="6"/>
    </row>
    <row r="40" spans="1:8" ht="87" thickTop="1" thickBot="1" x14ac:dyDescent="0.25">
      <c r="A40" s="16" t="s">
        <v>78</v>
      </c>
      <c r="B40" s="9" t="s">
        <v>79</v>
      </c>
      <c r="C40" s="9" t="s">
        <v>15</v>
      </c>
      <c r="D40" s="10"/>
      <c r="E40" s="17"/>
      <c r="F40" s="11"/>
      <c r="G40" s="6"/>
      <c r="H40" s="6"/>
    </row>
    <row r="41" spans="1:8" ht="30" thickTop="1" thickBot="1" x14ac:dyDescent="0.25">
      <c r="A41" s="16" t="s">
        <v>80</v>
      </c>
      <c r="B41" s="9" t="s">
        <v>81</v>
      </c>
      <c r="C41" s="9" t="s">
        <v>33</v>
      </c>
      <c r="D41" s="10">
        <v>1</v>
      </c>
      <c r="E41" s="17"/>
      <c r="F41" s="11">
        <f t="shared" si="0"/>
        <v>0</v>
      </c>
      <c r="G41" s="6"/>
      <c r="H41" s="6"/>
    </row>
    <row r="42" spans="1:8" s="29" customFormat="1" ht="15.75" thickTop="1" thickBot="1" x14ac:dyDescent="0.25">
      <c r="A42" s="16" t="s">
        <v>82</v>
      </c>
      <c r="B42" s="9" t="s">
        <v>83</v>
      </c>
      <c r="C42" s="9" t="s">
        <v>84</v>
      </c>
      <c r="D42" s="10">
        <v>5</v>
      </c>
      <c r="E42" s="17"/>
      <c r="F42" s="11">
        <f t="shared" si="0"/>
        <v>0</v>
      </c>
      <c r="G42" s="28"/>
      <c r="H42" s="28"/>
    </row>
    <row r="43" spans="1:8" ht="15.75" thickTop="1" thickBot="1" x14ac:dyDescent="0.25">
      <c r="A43" s="16" t="s">
        <v>85</v>
      </c>
      <c r="B43" s="9" t="s">
        <v>86</v>
      </c>
      <c r="C43" s="9" t="s">
        <v>18</v>
      </c>
      <c r="D43" s="10">
        <v>22</v>
      </c>
      <c r="E43" s="17"/>
      <c r="F43" s="11">
        <f t="shared" si="0"/>
        <v>0</v>
      </c>
      <c r="G43" s="6"/>
      <c r="H43" s="6"/>
    </row>
    <row r="44" spans="1:8" ht="72.75" thickTop="1" thickBot="1" x14ac:dyDescent="0.25">
      <c r="A44" s="16" t="s">
        <v>87</v>
      </c>
      <c r="B44" s="9" t="s">
        <v>88</v>
      </c>
      <c r="C44" s="9" t="s">
        <v>68</v>
      </c>
      <c r="D44" s="10">
        <v>1</v>
      </c>
      <c r="E44" s="17"/>
      <c r="F44" s="11">
        <f t="shared" si="0"/>
        <v>0</v>
      </c>
      <c r="G44" s="6"/>
      <c r="H44" s="6"/>
    </row>
    <row r="45" spans="1:8" ht="58.5" thickTop="1" thickBot="1" x14ac:dyDescent="0.25">
      <c r="A45" s="16" t="s">
        <v>89</v>
      </c>
      <c r="B45" s="9" t="s">
        <v>90</v>
      </c>
      <c r="C45" s="9" t="s">
        <v>68</v>
      </c>
      <c r="D45" s="10">
        <v>1</v>
      </c>
      <c r="E45" s="17"/>
      <c r="F45" s="11">
        <f t="shared" si="0"/>
        <v>0</v>
      </c>
      <c r="G45" s="6"/>
      <c r="H45" s="6"/>
    </row>
    <row r="46" spans="1:8" ht="15.75" thickTop="1" thickBot="1" x14ac:dyDescent="0.25">
      <c r="A46" s="41"/>
      <c r="B46" s="42" t="s">
        <v>91</v>
      </c>
      <c r="C46" s="42"/>
      <c r="D46" s="43"/>
      <c r="E46" s="44"/>
      <c r="F46" s="45"/>
      <c r="G46" s="6"/>
      <c r="H46" s="6"/>
    </row>
    <row r="47" spans="1:8" ht="15.75" thickTop="1" thickBot="1" x14ac:dyDescent="0.25">
      <c r="A47" s="46"/>
      <c r="B47" s="47"/>
      <c r="C47" s="47"/>
      <c r="D47" s="48"/>
      <c r="E47" s="49"/>
      <c r="F47" s="45"/>
      <c r="G47" s="6"/>
      <c r="H47" s="6"/>
    </row>
    <row r="48" spans="1:8" ht="15.75" thickTop="1" thickBot="1" x14ac:dyDescent="0.25">
      <c r="A48" s="50" t="s">
        <v>92</v>
      </c>
      <c r="B48" s="51" t="s">
        <v>93</v>
      </c>
      <c r="C48" s="50" t="s">
        <v>94</v>
      </c>
      <c r="D48" s="10">
        <v>1</v>
      </c>
      <c r="E48" s="17"/>
      <c r="F48" s="11">
        <f t="shared" si="0"/>
        <v>0</v>
      </c>
      <c r="G48" s="6"/>
      <c r="H48" s="6"/>
    </row>
    <row r="49" spans="1:8" ht="15.75" thickTop="1" thickBot="1" x14ac:dyDescent="0.25">
      <c r="A49" s="50" t="s">
        <v>95</v>
      </c>
      <c r="B49" s="51" t="s">
        <v>96</v>
      </c>
      <c r="C49" s="50" t="s">
        <v>94</v>
      </c>
      <c r="D49" s="10">
        <v>1</v>
      </c>
      <c r="E49" s="17"/>
      <c r="F49" s="11">
        <f t="shared" si="0"/>
        <v>0</v>
      </c>
      <c r="G49" s="6"/>
      <c r="H49" s="6"/>
    </row>
    <row r="50" spans="1:8" ht="30" thickTop="1" thickBot="1" x14ac:dyDescent="0.25">
      <c r="A50" s="50" t="s">
        <v>97</v>
      </c>
      <c r="B50" s="51" t="s">
        <v>98</v>
      </c>
      <c r="C50" s="50" t="s">
        <v>94</v>
      </c>
      <c r="D50" s="10">
        <v>2</v>
      </c>
      <c r="E50" s="17"/>
      <c r="F50" s="11">
        <f t="shared" si="0"/>
        <v>0</v>
      </c>
      <c r="G50" s="6"/>
      <c r="H50" s="6"/>
    </row>
    <row r="51" spans="1:8" ht="15.75" thickTop="1" thickBot="1" x14ac:dyDescent="0.25">
      <c r="A51" s="50" t="s">
        <v>99</v>
      </c>
      <c r="B51" s="51" t="s">
        <v>100</v>
      </c>
      <c r="C51" s="50" t="s">
        <v>94</v>
      </c>
      <c r="D51" s="10">
        <v>1</v>
      </c>
      <c r="E51" s="17"/>
      <c r="F51" s="11">
        <f t="shared" si="0"/>
        <v>0</v>
      </c>
      <c r="G51" s="6"/>
      <c r="H51" s="6"/>
    </row>
    <row r="52" spans="1:8" ht="15.75" thickTop="1" thickBot="1" x14ac:dyDescent="0.25">
      <c r="A52" s="50" t="s">
        <v>101</v>
      </c>
      <c r="B52" s="51" t="s">
        <v>102</v>
      </c>
      <c r="C52" s="50" t="s">
        <v>103</v>
      </c>
      <c r="D52" s="10">
        <v>1</v>
      </c>
      <c r="E52" s="17"/>
      <c r="F52" s="11">
        <f t="shared" si="0"/>
        <v>0</v>
      </c>
    </row>
    <row r="53" spans="1:8" ht="15.75" thickTop="1" thickBot="1" x14ac:dyDescent="0.25">
      <c r="A53" s="50" t="s">
        <v>104</v>
      </c>
      <c r="B53" s="51" t="s">
        <v>105</v>
      </c>
      <c r="C53" s="50" t="s">
        <v>94</v>
      </c>
      <c r="D53" s="10">
        <v>1</v>
      </c>
      <c r="E53" s="17"/>
      <c r="F53" s="11">
        <f t="shared" si="0"/>
        <v>0</v>
      </c>
    </row>
    <row r="54" spans="1:8" ht="58.5" thickTop="1" thickBot="1" x14ac:dyDescent="0.25">
      <c r="A54" s="50" t="s">
        <v>106</v>
      </c>
      <c r="B54" s="51" t="s">
        <v>107</v>
      </c>
      <c r="C54" s="50" t="s">
        <v>94</v>
      </c>
      <c r="D54" s="10">
        <v>1</v>
      </c>
      <c r="E54" s="17"/>
      <c r="F54" s="11">
        <f t="shared" si="0"/>
        <v>0</v>
      </c>
    </row>
    <row r="55" spans="1:8" ht="30" thickTop="1" thickBot="1" x14ac:dyDescent="0.25">
      <c r="A55" s="50" t="s">
        <v>108</v>
      </c>
      <c r="B55" s="51" t="s">
        <v>109</v>
      </c>
      <c r="C55" s="50" t="s">
        <v>94</v>
      </c>
      <c r="D55" s="10">
        <v>1</v>
      </c>
      <c r="E55" s="52"/>
      <c r="F55" s="11">
        <f t="shared" si="0"/>
        <v>0</v>
      </c>
    </row>
    <row r="56" spans="1:8" ht="15.75" thickTop="1" thickBot="1" x14ac:dyDescent="0.25">
      <c r="A56" s="50" t="s">
        <v>110</v>
      </c>
      <c r="B56" s="51" t="s">
        <v>111</v>
      </c>
      <c r="C56" s="50" t="s">
        <v>94</v>
      </c>
      <c r="D56" s="10">
        <v>1</v>
      </c>
      <c r="E56" s="52"/>
      <c r="F56" s="11">
        <f t="shared" si="0"/>
        <v>0</v>
      </c>
    </row>
    <row r="57" spans="1:8" ht="15.75" thickTop="1" thickBot="1" x14ac:dyDescent="0.25">
      <c r="A57" s="50" t="s">
        <v>112</v>
      </c>
      <c r="B57" s="51" t="s">
        <v>113</v>
      </c>
      <c r="C57" s="50" t="s">
        <v>94</v>
      </c>
      <c r="D57" s="10">
        <v>10</v>
      </c>
      <c r="E57" s="52"/>
      <c r="F57" s="11">
        <f t="shared" si="0"/>
        <v>0</v>
      </c>
    </row>
    <row r="58" spans="1:8" ht="15.75" thickTop="1" thickBot="1" x14ac:dyDescent="0.25">
      <c r="A58" s="50" t="s">
        <v>114</v>
      </c>
      <c r="B58" s="51" t="s">
        <v>115</v>
      </c>
      <c r="C58" s="50" t="s">
        <v>94</v>
      </c>
      <c r="D58" s="10">
        <v>5</v>
      </c>
      <c r="E58" s="52"/>
      <c r="F58" s="11">
        <f t="shared" si="0"/>
        <v>0</v>
      </c>
    </row>
    <row r="59" spans="1:8" ht="15.75" thickTop="1" thickBot="1" x14ac:dyDescent="0.25">
      <c r="A59" s="50" t="s">
        <v>116</v>
      </c>
      <c r="B59" s="51" t="s">
        <v>117</v>
      </c>
      <c r="C59" s="50" t="s">
        <v>118</v>
      </c>
      <c r="D59" s="10">
        <v>1</v>
      </c>
      <c r="E59" s="52"/>
      <c r="F59" s="11">
        <f t="shared" si="0"/>
        <v>0</v>
      </c>
    </row>
    <row r="60" spans="1:8" ht="15.75" thickTop="1" thickBot="1" x14ac:dyDescent="0.25">
      <c r="A60" s="50" t="s">
        <v>119</v>
      </c>
      <c r="B60" s="51" t="s">
        <v>120</v>
      </c>
      <c r="C60" s="50" t="s">
        <v>121</v>
      </c>
      <c r="D60" s="10">
        <v>24</v>
      </c>
      <c r="E60" s="52"/>
      <c r="F60" s="11">
        <f t="shared" si="0"/>
        <v>0</v>
      </c>
    </row>
    <row r="61" spans="1:8" ht="15.75" thickTop="1" thickBot="1" x14ac:dyDescent="0.25">
      <c r="A61" s="50" t="s">
        <v>122</v>
      </c>
      <c r="B61" s="51" t="s">
        <v>123</v>
      </c>
      <c r="C61" s="50" t="s">
        <v>121</v>
      </c>
      <c r="D61" s="10">
        <v>24</v>
      </c>
      <c r="E61" s="52"/>
      <c r="F61" s="11">
        <f t="shared" si="0"/>
        <v>0</v>
      </c>
    </row>
    <row r="62" spans="1:8" ht="15.75" thickTop="1" thickBot="1" x14ac:dyDescent="0.25">
      <c r="A62" s="50" t="s">
        <v>124</v>
      </c>
      <c r="B62" s="51" t="s">
        <v>125</v>
      </c>
      <c r="C62" s="50" t="s">
        <v>118</v>
      </c>
      <c r="D62" s="10">
        <v>2</v>
      </c>
      <c r="E62" s="52"/>
      <c r="F62" s="11">
        <f t="shared" si="0"/>
        <v>0</v>
      </c>
    </row>
    <row r="63" spans="1:8" ht="15.75" thickTop="1" thickBot="1" x14ac:dyDescent="0.25">
      <c r="A63" s="50" t="s">
        <v>126</v>
      </c>
      <c r="B63" s="51" t="s">
        <v>127</v>
      </c>
      <c r="C63" s="50" t="s">
        <v>121</v>
      </c>
      <c r="D63" s="10">
        <v>16</v>
      </c>
      <c r="E63" s="52"/>
      <c r="F63" s="11">
        <f t="shared" si="0"/>
        <v>0</v>
      </c>
    </row>
    <row r="64" spans="1:8" ht="15.75" thickTop="1" thickBot="1" x14ac:dyDescent="0.25">
      <c r="A64" s="50" t="s">
        <v>128</v>
      </c>
      <c r="B64" s="51" t="s">
        <v>129</v>
      </c>
      <c r="C64" s="50" t="s">
        <v>94</v>
      </c>
      <c r="D64" s="10">
        <v>1</v>
      </c>
      <c r="E64" s="52"/>
      <c r="F64" s="11">
        <f t="shared" si="0"/>
        <v>0</v>
      </c>
    </row>
    <row r="65" spans="1:9" ht="15.75" thickTop="1" thickBot="1" x14ac:dyDescent="0.25">
      <c r="A65" s="50" t="s">
        <v>130</v>
      </c>
      <c r="B65" s="51" t="s">
        <v>131</v>
      </c>
      <c r="C65" s="50" t="s">
        <v>121</v>
      </c>
      <c r="D65" s="10">
        <v>16</v>
      </c>
      <c r="E65" s="52"/>
      <c r="F65" s="11">
        <f t="shared" si="0"/>
        <v>0</v>
      </c>
    </row>
    <row r="66" spans="1:9" ht="30" thickTop="1" thickBot="1" x14ac:dyDescent="0.25">
      <c r="A66" s="50" t="s">
        <v>132</v>
      </c>
      <c r="B66" s="51" t="s">
        <v>133</v>
      </c>
      <c r="C66" s="50" t="s">
        <v>94</v>
      </c>
      <c r="D66" s="10">
        <v>1</v>
      </c>
      <c r="E66" s="52"/>
      <c r="F66" s="11">
        <f t="shared" si="0"/>
        <v>0</v>
      </c>
    </row>
    <row r="67" spans="1:9" ht="44.25" thickTop="1" thickBot="1" x14ac:dyDescent="0.25">
      <c r="A67" s="50" t="s">
        <v>134</v>
      </c>
      <c r="B67" s="51" t="s">
        <v>135</v>
      </c>
      <c r="C67" s="50" t="s">
        <v>94</v>
      </c>
      <c r="D67" s="10">
        <v>3</v>
      </c>
      <c r="E67" s="52"/>
      <c r="F67" s="11">
        <f t="shared" si="0"/>
        <v>0</v>
      </c>
    </row>
    <row r="68" spans="1:9" ht="15.75" thickTop="1" thickBot="1" x14ac:dyDescent="0.25">
      <c r="A68" s="50" t="s">
        <v>136</v>
      </c>
      <c r="B68" s="51" t="s">
        <v>137</v>
      </c>
      <c r="C68" s="50" t="s">
        <v>94</v>
      </c>
      <c r="D68" s="10">
        <v>2</v>
      </c>
      <c r="E68" s="52"/>
      <c r="F68" s="11">
        <f t="shared" si="0"/>
        <v>0</v>
      </c>
    </row>
    <row r="69" spans="1:9" ht="15.75" thickTop="1" thickBot="1" x14ac:dyDescent="0.25">
      <c r="A69" s="50" t="s">
        <v>138</v>
      </c>
      <c r="B69" s="51" t="s">
        <v>139</v>
      </c>
      <c r="C69" s="50" t="s">
        <v>73</v>
      </c>
      <c r="D69" s="10">
        <v>100</v>
      </c>
      <c r="E69" s="52"/>
      <c r="F69" s="11">
        <f t="shared" si="0"/>
        <v>0</v>
      </c>
    </row>
    <row r="70" spans="1:9" ht="44.25" thickTop="1" thickBot="1" x14ac:dyDescent="0.25">
      <c r="A70" s="50" t="s">
        <v>140</v>
      </c>
      <c r="B70" s="51" t="s">
        <v>141</v>
      </c>
      <c r="C70" s="50" t="s">
        <v>94</v>
      </c>
      <c r="D70" s="10">
        <v>1</v>
      </c>
      <c r="E70" s="52"/>
      <c r="F70" s="11">
        <f t="shared" si="0"/>
        <v>0</v>
      </c>
    </row>
    <row r="71" spans="1:9" ht="15.75" thickTop="1" thickBot="1" x14ac:dyDescent="0.25">
      <c r="A71" s="50" t="s">
        <v>142</v>
      </c>
      <c r="B71" s="51" t="s">
        <v>143</v>
      </c>
      <c r="C71" s="50" t="s">
        <v>94</v>
      </c>
      <c r="D71" s="10">
        <v>2</v>
      </c>
      <c r="E71" s="52"/>
      <c r="F71" s="11">
        <f t="shared" si="0"/>
        <v>0</v>
      </c>
    </row>
    <row r="72" spans="1:9" ht="15.75" thickTop="1" thickBot="1" x14ac:dyDescent="0.25">
      <c r="A72" s="50" t="s">
        <v>144</v>
      </c>
      <c r="B72" s="51" t="s">
        <v>145</v>
      </c>
      <c r="C72" s="50" t="s">
        <v>146</v>
      </c>
      <c r="D72" s="10">
        <v>10</v>
      </c>
      <c r="E72" s="52"/>
      <c r="F72" s="11">
        <f>$E72*$D72</f>
        <v>0</v>
      </c>
    </row>
    <row r="73" spans="1:9" ht="30" thickTop="1" thickBot="1" x14ac:dyDescent="0.25">
      <c r="A73" s="50" t="s">
        <v>147</v>
      </c>
      <c r="B73" s="51" t="s">
        <v>148</v>
      </c>
      <c r="C73" s="50" t="s">
        <v>94</v>
      </c>
      <c r="D73" s="10">
        <v>1</v>
      </c>
      <c r="E73" s="52"/>
      <c r="F73" s="11">
        <f>$E73*$D73</f>
        <v>0</v>
      </c>
    </row>
    <row r="74" spans="1:9" ht="15.75" thickTop="1" thickBot="1" x14ac:dyDescent="0.25">
      <c r="A74" s="1"/>
      <c r="B74" s="1"/>
      <c r="C74" s="1"/>
      <c r="D74" s="1"/>
      <c r="E74" s="52"/>
      <c r="F74" s="1"/>
    </row>
    <row r="75" spans="1:9" ht="15.75" thickTop="1" thickBot="1" x14ac:dyDescent="0.25">
      <c r="A75" s="1"/>
      <c r="B75" s="1"/>
      <c r="C75" s="1"/>
      <c r="D75" s="1"/>
      <c r="E75" s="52"/>
      <c r="F75" s="1"/>
    </row>
    <row r="76" spans="1:9" ht="15.75" thickTop="1" thickBot="1" x14ac:dyDescent="0.25">
      <c r="A76" s="1"/>
      <c r="B76" s="1"/>
      <c r="C76" s="1"/>
      <c r="D76" s="1"/>
      <c r="E76" s="52"/>
      <c r="F76" s="1"/>
    </row>
    <row r="77" spans="1:9" s="54" customFormat="1" ht="16.5" thickTop="1" thickBot="1" x14ac:dyDescent="0.3">
      <c r="A77" s="81" t="s">
        <v>149</v>
      </c>
      <c r="B77" s="82"/>
      <c r="C77" s="82"/>
      <c r="D77" s="82"/>
      <c r="E77" s="84"/>
      <c r="F77" s="53">
        <f>SUM(F7:F73)</f>
        <v>0</v>
      </c>
    </row>
    <row r="78" spans="1:9" ht="15" thickTop="1" x14ac:dyDescent="0.2"/>
    <row r="79" spans="1:9" ht="15" thickBot="1" x14ac:dyDescent="0.25"/>
    <row r="80" spans="1:9" ht="17.25" thickTop="1" thickBot="1" x14ac:dyDescent="0.3">
      <c r="A80" s="55"/>
      <c r="B80" s="55" t="s">
        <v>150</v>
      </c>
      <c r="C80" s="55"/>
      <c r="D80" s="55"/>
      <c r="E80" s="55"/>
      <c r="F80" s="55"/>
      <c r="G80" s="55"/>
      <c r="H80" s="55"/>
      <c r="I80" s="56"/>
    </row>
    <row r="81" spans="1:9" ht="16.5" thickTop="1" thickBot="1" x14ac:dyDescent="0.3">
      <c r="A81" s="57"/>
      <c r="B81" s="58"/>
      <c r="C81" s="58"/>
      <c r="D81" s="85" t="s">
        <v>151</v>
      </c>
      <c r="E81" s="85"/>
      <c r="F81" s="85"/>
      <c r="G81" s="57"/>
      <c r="H81" s="86" t="s">
        <v>152</v>
      </c>
      <c r="I81" s="86"/>
    </row>
    <row r="82" spans="1:9" ht="16.5" thickTop="1" thickBot="1" x14ac:dyDescent="0.3">
      <c r="A82" s="59" t="s">
        <v>1</v>
      </c>
      <c r="B82" s="59" t="s">
        <v>2</v>
      </c>
      <c r="C82" s="59" t="s">
        <v>4</v>
      </c>
      <c r="D82" s="59" t="s">
        <v>153</v>
      </c>
      <c r="E82" s="59" t="s">
        <v>154</v>
      </c>
      <c r="F82" s="59" t="s">
        <v>155</v>
      </c>
      <c r="G82" s="59" t="s">
        <v>156</v>
      </c>
      <c r="H82" s="60" t="s">
        <v>157</v>
      </c>
      <c r="I82" s="60" t="s">
        <v>158</v>
      </c>
    </row>
    <row r="83" spans="1:9" ht="16.5" thickTop="1" thickBot="1" x14ac:dyDescent="0.3">
      <c r="A83" s="61"/>
      <c r="B83" s="61" t="s">
        <v>159</v>
      </c>
      <c r="C83" s="61"/>
      <c r="D83" s="61"/>
      <c r="E83" s="61"/>
      <c r="F83" s="61"/>
      <c r="G83" s="61"/>
      <c r="H83" s="1"/>
      <c r="I83" s="1"/>
    </row>
    <row r="84" spans="1:9" ht="30" thickTop="1" thickBot="1" x14ac:dyDescent="0.25">
      <c r="A84" s="62">
        <v>8</v>
      </c>
      <c r="B84" s="63" t="s">
        <v>160</v>
      </c>
      <c r="C84" s="62">
        <v>1</v>
      </c>
      <c r="D84" s="62">
        <v>250</v>
      </c>
      <c r="E84" s="62">
        <v>370</v>
      </c>
      <c r="F84" s="62">
        <v>545</v>
      </c>
      <c r="G84" s="62">
        <v>20</v>
      </c>
      <c r="H84" s="52"/>
      <c r="I84" s="64">
        <f>H84*C84</f>
        <v>0</v>
      </c>
    </row>
    <row r="85" spans="1:9" ht="17.25" thickTop="1" thickBot="1" x14ac:dyDescent="0.3">
      <c r="A85" s="1"/>
      <c r="B85" s="1"/>
      <c r="C85" s="1"/>
      <c r="D85" s="1"/>
      <c r="E85" s="1"/>
      <c r="F85" s="1"/>
      <c r="G85" s="1"/>
      <c r="H85" s="65" t="s">
        <v>6</v>
      </c>
      <c r="I85" s="66">
        <f>$I$84</f>
        <v>0</v>
      </c>
    </row>
    <row r="86" spans="1:9" ht="15.75" thickTop="1" thickBot="1" x14ac:dyDescent="0.25"/>
    <row r="87" spans="1:9" ht="15.75" thickTop="1" thickBot="1" x14ac:dyDescent="0.25">
      <c r="A87" s="67"/>
      <c r="B87" s="68" t="s">
        <v>161</v>
      </c>
      <c r="C87" s="69"/>
      <c r="D87" s="69"/>
      <c r="E87" s="69"/>
      <c r="F87" s="70"/>
    </row>
    <row r="88" spans="1:9" ht="15.75" thickTop="1" thickBot="1" x14ac:dyDescent="0.25">
      <c r="A88" s="71" t="s">
        <v>1</v>
      </c>
      <c r="B88" s="71" t="s">
        <v>2</v>
      </c>
      <c r="C88" s="71" t="s">
        <v>162</v>
      </c>
      <c r="D88" s="71" t="s">
        <v>163</v>
      </c>
      <c r="E88" s="71" t="s">
        <v>164</v>
      </c>
      <c r="F88" s="71" t="s">
        <v>165</v>
      </c>
    </row>
    <row r="89" spans="1:9" ht="44.25" thickTop="1" thickBot="1" x14ac:dyDescent="0.25">
      <c r="A89" s="1">
        <v>1</v>
      </c>
      <c r="B89" s="72" t="s">
        <v>166</v>
      </c>
      <c r="C89" s="1" t="s">
        <v>167</v>
      </c>
      <c r="D89" s="1">
        <v>1</v>
      </c>
      <c r="E89" s="73"/>
      <c r="F89" s="74">
        <f>E89*D89</f>
        <v>0</v>
      </c>
    </row>
    <row r="90" spans="1:9" ht="30" thickTop="1" thickBot="1" x14ac:dyDescent="0.25">
      <c r="A90" s="1">
        <v>2</v>
      </c>
      <c r="B90" s="75" t="s">
        <v>168</v>
      </c>
      <c r="C90" s="1" t="s">
        <v>167</v>
      </c>
      <c r="D90" s="1">
        <v>1</v>
      </c>
      <c r="E90" s="73"/>
      <c r="F90" s="74">
        <f>E90*D90</f>
        <v>0</v>
      </c>
    </row>
    <row r="91" spans="1:9" ht="16.5" thickTop="1" thickBot="1" x14ac:dyDescent="0.3">
      <c r="A91" s="1"/>
      <c r="B91" s="76" t="s">
        <v>169</v>
      </c>
      <c r="C91" s="1"/>
      <c r="D91" s="1"/>
      <c r="E91" s="74"/>
      <c r="F91" s="74"/>
    </row>
    <row r="92" spans="1:9" ht="17.25" thickTop="1" thickBot="1" x14ac:dyDescent="0.3">
      <c r="A92" s="1"/>
      <c r="B92" s="1"/>
      <c r="C92" s="1"/>
      <c r="D92" s="1"/>
      <c r="E92" s="65" t="s">
        <v>6</v>
      </c>
      <c r="F92" s="74">
        <f>SUM($F89:$F90)</f>
        <v>0</v>
      </c>
    </row>
    <row r="93" spans="1:9" ht="15.75" thickTop="1" thickBot="1" x14ac:dyDescent="0.25"/>
    <row r="94" spans="1:9" s="54" customFormat="1" ht="17.25" thickTop="1" thickBot="1" x14ac:dyDescent="0.3">
      <c r="A94" s="81" t="s">
        <v>149</v>
      </c>
      <c r="B94" s="82"/>
      <c r="C94" s="82"/>
      <c r="D94" s="82"/>
      <c r="E94" s="82"/>
      <c r="F94" s="77">
        <f>F77+I85+F92</f>
        <v>0</v>
      </c>
    </row>
    <row r="95" spans="1:9" s="54" customFormat="1" ht="17.25" thickTop="1" thickBot="1" x14ac:dyDescent="0.3">
      <c r="A95" s="81" t="s">
        <v>170</v>
      </c>
      <c r="B95" s="82"/>
      <c r="C95" s="82"/>
      <c r="D95" s="82"/>
      <c r="E95" s="82"/>
      <c r="F95" s="78">
        <f>F94*0.17</f>
        <v>0</v>
      </c>
    </row>
    <row r="96" spans="1:9" s="54" customFormat="1" ht="17.25" thickTop="1" thickBot="1" x14ac:dyDescent="0.3">
      <c r="A96" s="81" t="s">
        <v>171</v>
      </c>
      <c r="B96" s="82"/>
      <c r="C96" s="82"/>
      <c r="D96" s="82"/>
      <c r="E96" s="82"/>
      <c r="F96" s="79">
        <f>F94+F95</f>
        <v>0</v>
      </c>
    </row>
    <row r="97" spans="2:2" ht="15" thickTop="1" x14ac:dyDescent="0.2"/>
    <row r="100" spans="2:2" x14ac:dyDescent="0.2">
      <c r="B100" s="80"/>
    </row>
  </sheetData>
  <sheetProtection algorithmName="SHA-512" hashValue="SyU3Wqoy74TBoe78yuFAIDsRWTqAk/O7ZEUy1wMH4cHA150YAx/yhxR/lF23lKZjo0v/bJ/yHrgca7ORE1v4Pg==" saltValue="BiTkGI2Xw5lw5DtsLVfeMA==" spinCount="100000" sheet="1" objects="1" scenarios="1"/>
  <mergeCells count="7">
    <mergeCell ref="A96:E96"/>
    <mergeCell ref="E1:F1"/>
    <mergeCell ref="A77:E77"/>
    <mergeCell ref="D81:F81"/>
    <mergeCell ref="H81:I81"/>
    <mergeCell ref="A94:E94"/>
    <mergeCell ref="A95:E9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Hillel-Yaffe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אפרת קולטון זלמה</dc:creator>
  <cp:lastModifiedBy>אפרת קולטון זלמה</cp:lastModifiedBy>
  <dcterms:created xsi:type="dcterms:W3CDTF">2022-08-22T07:07:15Z</dcterms:created>
  <dcterms:modified xsi:type="dcterms:W3CDTF">2022-08-22T08:23:38Z</dcterms:modified>
</cp:coreProperties>
</file>